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ca\Documents\Mountaineers Stuff\B3 Business\Backpack Food Class\"/>
    </mc:Choice>
  </mc:AlternateContent>
  <xr:revisionPtr revIDLastSave="0" documentId="13_ncr:1_{3F361B6C-9897-477F-A382-14C79F75D3ED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7" i="1" l="1"/>
  <c r="E16" i="1"/>
  <c r="B6" i="1" l="1"/>
  <c r="B5" i="1"/>
  <c r="E5" i="1" s="1"/>
  <c r="F6" i="1"/>
  <c r="H6" i="1"/>
  <c r="D6" i="1" l="1"/>
  <c r="H5" i="1"/>
  <c r="D5" i="1"/>
  <c r="F5" i="1"/>
  <c r="B18" i="1"/>
  <c r="B17" i="1"/>
  <c r="B16" i="1"/>
  <c r="I5" i="1" l="1"/>
  <c r="G5" i="1" l="1"/>
  <c r="C4" i="1"/>
  <c r="I4" i="1" s="1"/>
  <c r="C6" i="1"/>
  <c r="I6" i="1" l="1"/>
  <c r="E6" i="1"/>
  <c r="G6" i="1"/>
  <c r="G4" i="1"/>
</calcChain>
</file>

<file path=xl/sharedStrings.xml><?xml version="1.0" encoding="utf-8"?>
<sst xmlns="http://schemas.openxmlformats.org/spreadsheetml/2006/main" count="28" uniqueCount="24">
  <si>
    <t>Lightweight Backpack Stove and Fuel Efficiency*</t>
  </si>
  <si>
    <t>*From http:/howardjohnson.name/Backpacking/Stoves/Stoves.htm</t>
  </si>
  <si>
    <t>Stove/Fuel Type</t>
  </si>
  <si>
    <t>White Gas (Whisperlite)</t>
  </si>
  <si>
    <t>Alcohol (cat food can)</t>
  </si>
  <si>
    <t>Stove +  Fuel Container Weight (Empty)</t>
  </si>
  <si>
    <t>Oz Fuel per 2C Boiled Water</t>
  </si>
  <si>
    <t>Stove + Fuel Weight - 3 days (4C water boiled/day x 3D)</t>
  </si>
  <si>
    <t>Canister (Pocket Rocket)**</t>
  </si>
  <si>
    <t>** Assuming a 4oz canister</t>
  </si>
  <si>
    <t>Stove + Fuel Weight - 6 days (4C water boiled/day x 6D)</t>
  </si>
  <si>
    <t>Stove + Fuel Weight - 8 days (4C water boiled/day x 8D)</t>
  </si>
  <si>
    <t>NOTE:  Beyond 8 days or if more than 4C of water use per day, would require more than one 4 oz canister or a single 8 oz canister, making the canister method less efficient.</t>
  </si>
  <si>
    <t>Fuel Need Calculator (need in ounces)</t>
  </si>
  <si>
    <t>Canister (Pocket Rocket)</t>
  </si>
  <si>
    <t>Enter # of Days</t>
  </si>
  <si>
    <t>Enter Cups Hot Water / Day / Person</t>
  </si>
  <si>
    <t>Ounces Needed</t>
  </si>
  <si>
    <t>Breakfasts</t>
  </si>
  <si>
    <t>Dinners</t>
  </si>
  <si>
    <t>cups</t>
  </si>
  <si>
    <t>Oz Fuel carried for 3 Days at 4C/day</t>
  </si>
  <si>
    <t>Oz Fuel carried for 6 Days at 4C/day</t>
  </si>
  <si>
    <t>Oz Fuel carried for 8 Days at 4C/day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</si>
</sst>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5" xfId="0" applyFont="1" applyBorder="1"/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6" xfId="0" applyFont="1" applyBorder="1"/>
    <xf numFmtId="164" fontId="2" fillId="0" borderId="2" xfId="0" applyNumberFormat="1" applyFont="1" applyBorder="1" applyAlignment="1">
      <alignment horizontal="center"/>
    </xf>
    <xf numFmtId="0" fontId="2" fillId="0" borderId="7" xfId="0" applyFont="1" applyBorder="1"/>
    <xf numFmtId="164" fontId="2" fillId="0" borderId="3" xfId="0" applyNumberFormat="1" applyFont="1" applyBorder="1" applyAlignment="1">
      <alignment horizontal="center"/>
    </xf>
    <xf numFmtId="0" fontId="2" fillId="0" borderId="8" xfId="0" applyFont="1" applyBorder="1"/>
    <xf numFmtId="164" fontId="2" fillId="0" borderId="4" xfId="0" applyNumberFormat="1" applyFont="1" applyBorder="1" applyAlignment="1">
      <alignment horizontal="center"/>
    </xf>
    <xf numFmtId="0" fontId="3" fillId="0" borderId="0" xfId="0" applyFont="1"/>
    <xf numFmtId="0" fontId="1" fillId="0" borderId="9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/>
    <xf numFmtId="0" fontId="5" fillId="0" borderId="0" xfId="0" applyFont="1"/>
    <xf numFmtId="0" fontId="6" fillId="0" borderId="0" xfId="0" applyFont="1" applyBorder="1"/>
    <xf numFmtId="0" fontId="6" fillId="0" borderId="17" xfId="0" applyFont="1" applyBorder="1"/>
    <xf numFmtId="0" fontId="4" fillId="0" borderId="6" xfId="0" applyFont="1" applyBorder="1"/>
    <xf numFmtId="0" fontId="1" fillId="0" borderId="0" xfId="0" applyFont="1"/>
    <xf numFmtId="0" fontId="0" fillId="2" borderId="17" xfId="0" applyFill="1" applyBorder="1"/>
    <xf numFmtId="0" fontId="4" fillId="0" borderId="18" xfId="0" applyFont="1" applyBorder="1"/>
    <xf numFmtId="0" fontId="4" fillId="0" borderId="19" xfId="0" applyFont="1" applyBorder="1"/>
    <xf numFmtId="0" fontId="4" fillId="0" borderId="20" xfId="0" applyFont="1" applyBorder="1"/>
    <xf numFmtId="0" fontId="6" fillId="0" borderId="17" xfId="0" applyFont="1" applyBorder="1" applyAlignment="1">
      <alignment horizontal="center"/>
    </xf>
    <xf numFmtId="164" fontId="4" fillId="0" borderId="7" xfId="0" applyNumberFormat="1" applyFont="1" applyBorder="1"/>
    <xf numFmtId="164" fontId="4" fillId="0" borderId="8" xfId="0" applyNumberFormat="1" applyFont="1" applyBorder="1"/>
    <xf numFmtId="2" fontId="2" fillId="0" borderId="10" xfId="0" applyNumberFormat="1" applyFont="1" applyBorder="1" applyAlignment="1">
      <alignment horizont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topLeftCell="A6" workbookViewId="0">
      <selection activeCell="E19" sqref="E19"/>
    </sheetView>
  </sheetViews>
  <sheetFormatPr defaultRowHeight="15" x14ac:dyDescent="0.25"/>
  <cols>
    <col min="1" max="1" width="34.42578125" customWidth="1"/>
    <col min="2" max="2" width="19.28515625" customWidth="1"/>
    <col min="3" max="3" width="19.140625" customWidth="1"/>
    <col min="4" max="4" width="15.140625" customWidth="1"/>
    <col min="5" max="5" width="22.140625" customWidth="1"/>
    <col min="6" max="6" width="15.5703125" customWidth="1"/>
    <col min="7" max="7" width="22.140625" customWidth="1"/>
    <col min="8" max="8" width="14.85546875" customWidth="1"/>
    <col min="9" max="9" width="24.140625" customWidth="1"/>
  </cols>
  <sheetData>
    <row r="1" spans="1:9" ht="23.25" x14ac:dyDescent="0.35">
      <c r="A1" s="10" t="s">
        <v>0</v>
      </c>
    </row>
    <row r="2" spans="1:9" ht="15.75" thickBot="1" x14ac:dyDescent="0.3"/>
    <row r="3" spans="1:9" s="3" customFormat="1" ht="90" customHeight="1" thickBot="1" x14ac:dyDescent="0.4">
      <c r="A3" s="1" t="s">
        <v>2</v>
      </c>
      <c r="B3" s="11" t="s">
        <v>6</v>
      </c>
      <c r="C3" s="16" t="s">
        <v>5</v>
      </c>
      <c r="D3" s="12" t="s">
        <v>21</v>
      </c>
      <c r="E3" s="2" t="s">
        <v>7</v>
      </c>
      <c r="F3" s="2" t="s">
        <v>22</v>
      </c>
      <c r="G3" s="2" t="s">
        <v>10</v>
      </c>
      <c r="H3" s="2" t="s">
        <v>23</v>
      </c>
      <c r="I3" s="2" t="s">
        <v>11</v>
      </c>
    </row>
    <row r="4" spans="1:9" s="3" customFormat="1" ht="21" x14ac:dyDescent="0.35">
      <c r="A4" s="4" t="s">
        <v>8</v>
      </c>
      <c r="B4" s="34">
        <v>0.25</v>
      </c>
      <c r="C4" s="17">
        <f>3.2+4</f>
        <v>7.2</v>
      </c>
      <c r="D4" s="13">
        <v>4</v>
      </c>
      <c r="E4" s="5">
        <v>11.2</v>
      </c>
      <c r="F4" s="5">
        <v>4</v>
      </c>
      <c r="G4" s="5">
        <f>C4+F4</f>
        <v>11.2</v>
      </c>
      <c r="H4" s="5">
        <v>4</v>
      </c>
      <c r="I4" s="5">
        <f>C4+H4</f>
        <v>11.2</v>
      </c>
    </row>
    <row r="5" spans="1:9" s="3" customFormat="1" ht="21" x14ac:dyDescent="0.35">
      <c r="A5" s="6" t="s">
        <v>4</v>
      </c>
      <c r="B5" s="35">
        <f>0.76*0.6</f>
        <v>0.45599999999999996</v>
      </c>
      <c r="C5" s="18">
        <v>3.9</v>
      </c>
      <c r="D5" s="14">
        <f>B5*2*3</f>
        <v>2.7359999999999998</v>
      </c>
      <c r="E5" s="7">
        <f>C5+(B5*2*3)</f>
        <v>6.6359999999999992</v>
      </c>
      <c r="F5" s="7">
        <f>B5*2*6</f>
        <v>5.4719999999999995</v>
      </c>
      <c r="G5" s="7">
        <f>C5+F5</f>
        <v>9.3719999999999999</v>
      </c>
      <c r="H5" s="7">
        <f>B5*2*8</f>
        <v>7.2959999999999994</v>
      </c>
      <c r="I5" s="7">
        <f t="shared" ref="I5:I6" si="0">C5+H5</f>
        <v>11.196</v>
      </c>
    </row>
    <row r="6" spans="1:9" s="3" customFormat="1" ht="21.75" thickBot="1" x14ac:dyDescent="0.4">
      <c r="A6" s="8" t="s">
        <v>3</v>
      </c>
      <c r="B6" s="36">
        <f>0.79*0.31</f>
        <v>0.24490000000000001</v>
      </c>
      <c r="C6" s="19">
        <f>16+4.5</f>
        <v>20.5</v>
      </c>
      <c r="D6" s="15">
        <f>B6*2*3</f>
        <v>1.4694</v>
      </c>
      <c r="E6" s="9">
        <f>C6+(B6*2*3)</f>
        <v>21.9694</v>
      </c>
      <c r="F6" s="9">
        <f>B6*2*6</f>
        <v>2.9388000000000001</v>
      </c>
      <c r="G6" s="9">
        <f>C6+F6</f>
        <v>23.438800000000001</v>
      </c>
      <c r="H6" s="9">
        <f>B6*2*8</f>
        <v>3.9184000000000001</v>
      </c>
      <c r="I6" s="9">
        <f t="shared" si="0"/>
        <v>24.418399999999998</v>
      </c>
    </row>
    <row r="8" spans="1:9" ht="21" x14ac:dyDescent="0.35">
      <c r="A8" s="3" t="s">
        <v>1</v>
      </c>
    </row>
    <row r="9" spans="1:9" ht="21" x14ac:dyDescent="0.35">
      <c r="A9" s="20" t="s">
        <v>9</v>
      </c>
    </row>
    <row r="11" spans="1:9" ht="15.75" x14ac:dyDescent="0.25">
      <c r="A11" s="21" t="s">
        <v>12</v>
      </c>
    </row>
    <row r="13" spans="1:9" ht="21.75" thickBot="1" x14ac:dyDescent="0.4">
      <c r="A13" s="26" t="s">
        <v>13</v>
      </c>
    </row>
    <row r="14" spans="1:9" ht="16.5" thickBot="1" x14ac:dyDescent="0.3">
      <c r="B14" s="23" t="s">
        <v>16</v>
      </c>
      <c r="D14" s="27">
        <v>6</v>
      </c>
      <c r="E14" s="23" t="s">
        <v>15</v>
      </c>
      <c r="F14" s="27">
        <v>6</v>
      </c>
    </row>
    <row r="15" spans="1:9" ht="16.5" thickBot="1" x14ac:dyDescent="0.3">
      <c r="A15" s="24" t="s">
        <v>2</v>
      </c>
      <c r="B15" s="31" t="s">
        <v>17</v>
      </c>
      <c r="G15" s="22"/>
    </row>
    <row r="16" spans="1:9" ht="15.75" x14ac:dyDescent="0.25">
      <c r="A16" s="28" t="s">
        <v>14</v>
      </c>
      <c r="B16" s="25">
        <f>D14*F14/2*B4</f>
        <v>4.5</v>
      </c>
      <c r="D16" t="s">
        <v>18</v>
      </c>
      <c r="E16">
        <f>4+6</f>
        <v>10</v>
      </c>
      <c r="F16">
        <v>3</v>
      </c>
      <c r="G16" t="s">
        <v>20</v>
      </c>
    </row>
    <row r="17" spans="1:7" ht="15.75" x14ac:dyDescent="0.25">
      <c r="A17" s="29" t="s">
        <v>4</v>
      </c>
      <c r="B17" s="32">
        <f>D14*F14/2*B5</f>
        <v>8.2079999999999984</v>
      </c>
      <c r="D17" t="s">
        <v>19</v>
      </c>
      <c r="E17">
        <f>4+6</f>
        <v>10</v>
      </c>
      <c r="F17">
        <v>3</v>
      </c>
      <c r="G17" t="s">
        <v>20</v>
      </c>
    </row>
    <row r="18" spans="1:7" ht="16.5" thickBot="1" x14ac:dyDescent="0.3">
      <c r="A18" s="30" t="s">
        <v>3</v>
      </c>
      <c r="B18" s="33">
        <f>D14*F14/2*B6</f>
        <v>4.4081999999999999</v>
      </c>
    </row>
  </sheetData>
  <pageMargins left="0.7" right="0.7" top="0.75" bottom="0.75" header="0.3" footer="0.3"/>
  <pageSetup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Cheryl</dc:creator>
  <cp:lastModifiedBy>Cheryl Talbert</cp:lastModifiedBy>
  <cp:lastPrinted>2013-05-08T20:51:31Z</cp:lastPrinted>
  <dcterms:created xsi:type="dcterms:W3CDTF">2013-05-08T20:27:04Z</dcterms:created>
  <dcterms:modified xsi:type="dcterms:W3CDTF">2019-08-26T21:55:04Z</dcterms:modified>
</cp:coreProperties>
</file>