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 Files\India-Bhutan 2018\"/>
    </mc:Choice>
  </mc:AlternateContent>
  <xr:revisionPtr revIDLastSave="0" documentId="13_ncr:1_{DB881B5A-7F59-41BE-859E-39FF483563EC}" xr6:coauthVersionLast="37" xr6:coauthVersionMax="37" xr10:uidLastSave="{00000000-0000-0000-0000-000000000000}"/>
  <bookViews>
    <workbookView xWindow="0" yWindow="0" windowWidth="20490" windowHeight="6630" activeTab="1" xr2:uid="{00000000-000D-0000-FFFF-FFFF00000000}"/>
  </bookViews>
  <sheets>
    <sheet name="Distance-Elevation Profile" sheetId="1" r:id="rId1"/>
    <sheet name="Exit Options, Time to Hospital" sheetId="2" r:id="rId2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1" l="1"/>
  <c r="G31" i="1"/>
  <c r="D31" i="1"/>
  <c r="G30" i="1"/>
  <c r="G29" i="1"/>
  <c r="G28" i="1"/>
  <c r="G27" i="1"/>
  <c r="G26" i="1"/>
  <c r="D26" i="1"/>
  <c r="G25" i="1"/>
  <c r="D25" i="1"/>
  <c r="G24" i="1"/>
  <c r="D24" i="1"/>
  <c r="G23" i="1"/>
  <c r="D23" i="1"/>
  <c r="G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2" l="1"/>
  <c r="A5" i="2" s="1"/>
  <c r="A4" i="2" s="1"/>
  <c r="H9" i="2"/>
  <c r="H10" i="2" s="1"/>
  <c r="D5" i="1"/>
  <c r="H11" i="2" l="1"/>
  <c r="H12" i="2" s="1"/>
  <c r="G7" i="1"/>
  <c r="G14" i="1" l="1"/>
  <c r="G13" i="1"/>
  <c r="G12" i="1"/>
  <c r="G11" i="1"/>
  <c r="G10" i="1"/>
  <c r="G9" i="1"/>
  <c r="G8" i="1"/>
  <c r="G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<sst xmlns="http://schemas.openxmlformats.org/spreadsheetml/2006/main" count="195" uniqueCount="116">
  <si>
    <t>Arrive Paro</t>
  </si>
  <si>
    <t>Shana – Soi Thangthangkha</t>
  </si>
  <si>
    <t>Soi Thangthangkha – Jangothang</t>
  </si>
  <si>
    <t>Jangothang – Lingshi</t>
  </si>
  <si>
    <t>Lingshi – Shodu</t>
  </si>
  <si>
    <t>Shodu – Barshong</t>
  </si>
  <si>
    <t>Barshong – Dolam Kencho – Drive to Thimphu</t>
  </si>
  <si>
    <t>Depart Paro</t>
  </si>
  <si>
    <t>Max Altitude</t>
  </si>
  <si>
    <t>Sleep Altitude</t>
  </si>
  <si>
    <t>5.2 miles, 5 hrs</t>
  </si>
  <si>
    <t>12.4 mi, 7-8 hours</t>
  </si>
  <si>
    <t>11.2 mi, 7-8 hours</t>
  </si>
  <si>
    <t>13.7 mi, 8-9 hours</t>
  </si>
  <si>
    <t>10 mi, 6-7 hours</t>
  </si>
  <si>
    <t>9.3 mi, 5-6 hours</t>
  </si>
  <si>
    <t>Change in Sleep Altitude</t>
  </si>
  <si>
    <t>Itinerary</t>
  </si>
  <si>
    <t>Day</t>
  </si>
  <si>
    <t>DAY</t>
  </si>
  <si>
    <t>Nearest Roadhead</t>
  </si>
  <si>
    <t>Vehicle time to hospital</t>
  </si>
  <si>
    <t>Helicopter</t>
  </si>
  <si>
    <t>Notes - Names of Medical Facilities etc</t>
  </si>
  <si>
    <t>Yes/cell phone</t>
  </si>
  <si>
    <t>Yes</t>
  </si>
  <si>
    <t>Acclimatisation day at Jangothang</t>
  </si>
  <si>
    <t>Paro General Hospital</t>
  </si>
  <si>
    <t>7-9 hours</t>
  </si>
  <si>
    <t>3 hours</t>
  </si>
  <si>
    <t>0-6 hours</t>
  </si>
  <si>
    <t>2-7 hours</t>
  </si>
  <si>
    <t>Communication</t>
  </si>
  <si>
    <t>Cell phone / satellite phone</t>
  </si>
  <si>
    <t>12-15 hours</t>
  </si>
  <si>
    <t>Distance-Elevation Profile - Jomolhari Trek Bhutan</t>
  </si>
  <si>
    <t>2-3 hours</t>
  </si>
  <si>
    <t>15 mins</t>
  </si>
  <si>
    <t>Getting to Roadhead</t>
  </si>
  <si>
    <t>in town</t>
  </si>
  <si>
    <t>walk or helicopter</t>
  </si>
  <si>
    <t>7-15 hours</t>
  </si>
  <si>
    <t>3-6 hours</t>
  </si>
  <si>
    <t>Jigme Dorji Wangchuck National Referral Hospital , Thimphu</t>
  </si>
  <si>
    <t>n/a</t>
  </si>
  <si>
    <t>drive</t>
  </si>
  <si>
    <t>Bhutan - Jomolhari trek</t>
  </si>
  <si>
    <t>Distance On Foot</t>
  </si>
  <si>
    <t>Paro- Tiger Nest Hike, drive to Shana</t>
  </si>
  <si>
    <t>12 mi, 5-6 hours</t>
  </si>
  <si>
    <t>Jangothang rest day</t>
  </si>
  <si>
    <t>Tour around Thimphu, sleep in Paro</t>
  </si>
  <si>
    <t>Explore Paro - return to Thimphu for night</t>
  </si>
  <si>
    <t>Paro Valley - Tiger's Nest Monastery, drive to Shana</t>
  </si>
  <si>
    <t>Arrive in Paro, drive to Thimphu</t>
  </si>
  <si>
    <t>District Hospital, Punakha</t>
  </si>
  <si>
    <t>Jigme Dorji Wangchuck National Referral Hospital, Thimphu</t>
  </si>
  <si>
    <t xml:space="preserve">08-271571, 271228(Ward) 08-272632/272631(Adm.), </t>
  </si>
  <si>
    <t>02-584111, 584256(Ward), 17111387 (Dr)</t>
  </si>
  <si>
    <t>JDWNRH – 02-325245/44, Director-77600810/322075, Lungtenphug Dr. 17110420, Dr. Dubtho – 17662247, Dr. Subbha – 17957376</t>
  </si>
  <si>
    <t>1 hour</t>
  </si>
  <si>
    <t>2+ hours</t>
  </si>
  <si>
    <t>Sightseeing in Paro, return to Thimphu for the night</t>
  </si>
  <si>
    <t>Drive to Paro for flights out</t>
  </si>
  <si>
    <t>45 mins</t>
  </si>
  <si>
    <t>Paro or Thimphu hospital</t>
  </si>
  <si>
    <t>Drive to Punakha - sightseeing, stay there</t>
  </si>
  <si>
    <t>Rafting &amp; sightseeing in Punakha</t>
  </si>
  <si>
    <t>Wangchuck Hospital , Thimphu</t>
  </si>
  <si>
    <t>Sightseeing in Thimphu, end in Paro</t>
  </si>
  <si>
    <t>Emergency Numbers in Bhutan</t>
  </si>
  <si>
    <t>Ambulance</t>
  </si>
  <si>
    <t>Police</t>
  </si>
  <si>
    <t>Distance-Elevation Profile - Goecha La Trek Sikkim</t>
  </si>
  <si>
    <t>Distance</t>
  </si>
  <si>
    <t>Ascent on foot</t>
  </si>
  <si>
    <t>UPON ARRIVAL AT BAGDOGRA - (BY PLANE) TRANSFER - DARJEELING BY CAR</t>
  </si>
  <si>
    <t>90 km drive</t>
  </si>
  <si>
    <t>EXPLORE DARJEELING</t>
  </si>
  <si>
    <t xml:space="preserve">DARJEELING TO YUKSAM - BY CAR </t>
  </si>
  <si>
    <t>85 km drive</t>
  </si>
  <si>
    <t>TREK YUKSOM TO BAKHIM</t>
  </si>
  <si>
    <t>10 mi, 6 hours</t>
  </si>
  <si>
    <t>TREK BAKHIM TO PHEDANG</t>
  </si>
  <si>
    <t>3 mi, 3 hours</t>
  </si>
  <si>
    <t xml:space="preserve">TREK: PHEDANG TO DZONGRI </t>
  </si>
  <si>
    <t>4 mi, 3 hours</t>
  </si>
  <si>
    <t>TREK DZONGRI TO THANGSING</t>
  </si>
  <si>
    <t>6 miles, 5 hours</t>
  </si>
  <si>
    <t>+1120, -600</t>
  </si>
  <si>
    <t xml:space="preserve">TREK THANGSING TO LAMUNEY </t>
  </si>
  <si>
    <t>3 miles, 3 hours</t>
  </si>
  <si>
    <t xml:space="preserve">TREK LAMUNEY - GOECHA LA PASS  - KOCHRUNG </t>
  </si>
  <si>
    <t>8 mi, 6-7 hours</t>
  </si>
  <si>
    <t>+3411, -4250</t>
  </si>
  <si>
    <t xml:space="preserve">TREK KOCHRUNG BAKHIM VIA PHEDANG </t>
  </si>
  <si>
    <t>7 mi, 6-7 hours</t>
  </si>
  <si>
    <t>+350, -2300</t>
  </si>
  <si>
    <t>TREK BAKHIM TO YUKSAM</t>
  </si>
  <si>
    <t>10 mi, 5-6 hours</t>
  </si>
  <si>
    <t>YUKSUM TO PELLING BY CAR</t>
  </si>
  <si>
    <t>24 km drive</t>
  </si>
  <si>
    <t>PELLING - BAGDOGRA AIRPORT BY CAR - flights out</t>
  </si>
  <si>
    <t>120 km  drive</t>
  </si>
  <si>
    <t>74 miles</t>
  </si>
  <si>
    <t>10850' gain</t>
  </si>
  <si>
    <t>54 miles</t>
  </si>
  <si>
    <t>15,000' gain</t>
  </si>
  <si>
    <t>same</t>
  </si>
  <si>
    <t>Walk/pony w/trek staff</t>
  </si>
  <si>
    <t>Outfitter Cell Phone</t>
  </si>
  <si>
    <t>975-1785-6492</t>
  </si>
  <si>
    <t>Bhutan Medical Staff</t>
  </si>
  <si>
    <t>975-7785-2953</t>
  </si>
  <si>
    <t>Helicopter Evacuation:  operated by a private company and are available on limited basis throughout the trek</t>
  </si>
  <si>
    <t>REST DAY IN Dzongri – DAYHIKE TO Gingay Dara 14,200'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</si>
</sst>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3" xfId="0" applyFont="1" applyBorder="1" applyAlignment="1">
      <alignment horizontal="right"/>
    </xf>
    <xf numFmtId="0" fontId="2" fillId="0" borderId="4" xfId="0" applyFont="1" applyBorder="1" applyAlignment="1">
      <alignment horizontal="justify" vertic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164" fontId="2" fillId="0" borderId="9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justify" vertical="center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/>
    <xf numFmtId="0" fontId="9" fillId="0" borderId="10" xfId="0" applyFont="1" applyBorder="1" applyAlignment="1">
      <alignment horizontal="right"/>
    </xf>
    <xf numFmtId="0" fontId="9" fillId="0" borderId="10" xfId="0" applyFont="1" applyBorder="1"/>
    <xf numFmtId="0" fontId="9" fillId="0" borderId="11" xfId="0" applyFont="1" applyBorder="1" applyAlignment="1">
      <alignment horizontal="left" inden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 applyAlignment="1">
      <alignment horizontal="left" indent="1"/>
    </xf>
    <xf numFmtId="3" fontId="9" fillId="0" borderId="1" xfId="0" applyNumberFormat="1" applyFont="1" applyBorder="1"/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left" indent="1"/>
    </xf>
    <xf numFmtId="0" fontId="2" fillId="0" borderId="1" xfId="0" applyFont="1" applyBorder="1" applyAlignment="1">
      <alignment vertical="center" wrapText="1"/>
    </xf>
    <xf numFmtId="3" fontId="9" fillId="0" borderId="1" xfId="0" quotePrefix="1" applyNumberFormat="1" applyFont="1" applyBorder="1" applyAlignment="1">
      <alignment horizontal="right"/>
    </xf>
    <xf numFmtId="0" fontId="0" fillId="0" borderId="4" xfId="0" applyFont="1" applyFill="1" applyBorder="1" applyAlignment="1">
      <alignment wrapText="1"/>
    </xf>
    <xf numFmtId="0" fontId="9" fillId="0" borderId="4" xfId="0" applyFont="1" applyBorder="1" applyAlignment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left" indent="1"/>
    </xf>
    <xf numFmtId="0" fontId="0" fillId="0" borderId="0" xfId="0" applyFont="1" applyAlignment="1">
      <alignment horizontal="left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left" wrapText="1" indent="1"/>
    </xf>
    <xf numFmtId="0" fontId="9" fillId="5" borderId="3" xfId="0" applyFont="1" applyFill="1" applyBorder="1" applyAlignment="1">
      <alignment horizontal="left" indent="1"/>
    </xf>
    <xf numFmtId="3" fontId="9" fillId="5" borderId="3" xfId="0" applyNumberFormat="1" applyFont="1" applyFill="1" applyBorder="1" applyAlignment="1">
      <alignment horizontal="left" indent="1"/>
    </xf>
    <xf numFmtId="0" fontId="0" fillId="5" borderId="3" xfId="0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0" fontId="10" fillId="0" borderId="0" xfId="2" applyFont="1"/>
    <xf numFmtId="0" fontId="11" fillId="0" borderId="0" xfId="2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/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3">
    <cellStyle name="Normal" xfId="0" builtinId="0"/>
    <cellStyle name="Normal 3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opLeftCell="A16" workbookViewId="0">
      <selection activeCell="M23" sqref="M23"/>
    </sheetView>
  </sheetViews>
  <sheetFormatPr defaultRowHeight="15" customHeight="1" x14ac:dyDescent="0.25"/>
  <cols>
    <col min="1" max="1" width="30.7109375" customWidth="1"/>
    <col min="2" max="2" width="40.85546875" customWidth="1"/>
    <col min="3" max="3" width="17.7109375" style="24" bestFit="1" customWidth="1"/>
    <col min="5" max="5" width="9.85546875" customWidth="1"/>
    <col min="6" max="6" width="9.5703125" customWidth="1"/>
    <col min="7" max="7" width="10.5703125" style="3" customWidth="1"/>
  </cols>
  <sheetData>
    <row r="1" spans="1:7" ht="20.25" customHeight="1" x14ac:dyDescent="0.3">
      <c r="A1" s="15" t="s">
        <v>35</v>
      </c>
    </row>
    <row r="2" spans="1:7" ht="6" customHeight="1" thickBot="1" x14ac:dyDescent="0.3"/>
    <row r="3" spans="1:7" s="1" customFormat="1" ht="45.75" thickBot="1" x14ac:dyDescent="0.3">
      <c r="A3" s="65" t="s">
        <v>18</v>
      </c>
      <c r="B3" s="66" t="s">
        <v>17</v>
      </c>
      <c r="C3" s="67" t="s">
        <v>47</v>
      </c>
      <c r="D3" s="68" t="s">
        <v>75</v>
      </c>
      <c r="E3" s="68" t="s">
        <v>8</v>
      </c>
      <c r="F3" s="68" t="s">
        <v>9</v>
      </c>
      <c r="G3" s="69" t="s">
        <v>16</v>
      </c>
    </row>
    <row r="4" spans="1:7" s="2" customFormat="1" ht="15" customHeight="1" x14ac:dyDescent="0.25">
      <c r="A4" s="33">
        <v>43394</v>
      </c>
      <c r="B4" s="29" t="s">
        <v>0</v>
      </c>
      <c r="C4" s="30"/>
      <c r="D4" s="31"/>
      <c r="E4" s="31">
        <v>7200</v>
      </c>
      <c r="F4" s="31">
        <v>7200</v>
      </c>
      <c r="G4" s="32"/>
    </row>
    <row r="5" spans="1:7" s="2" customFormat="1" ht="15" customHeight="1" x14ac:dyDescent="0.25">
      <c r="A5" s="34">
        <f>A4+1</f>
        <v>43395</v>
      </c>
      <c r="B5" s="16" t="s">
        <v>51</v>
      </c>
      <c r="C5" s="25">
        <v>0</v>
      </c>
      <c r="D5" s="18">
        <f>E5-F4</f>
        <v>456</v>
      </c>
      <c r="E5" s="18">
        <v>7656</v>
      </c>
      <c r="F5" s="18">
        <v>7200</v>
      </c>
      <c r="G5" s="20">
        <v>0</v>
      </c>
    </row>
    <row r="6" spans="1:7" s="2" customFormat="1" ht="15" customHeight="1" x14ac:dyDescent="0.25">
      <c r="A6" s="34">
        <f t="shared" ref="A6:A15" si="0">A5+1</f>
        <v>43396</v>
      </c>
      <c r="B6" s="16" t="s">
        <v>48</v>
      </c>
      <c r="C6" s="25" t="s">
        <v>10</v>
      </c>
      <c r="D6" s="18">
        <v>2700</v>
      </c>
      <c r="E6" s="19">
        <v>10232</v>
      </c>
      <c r="F6" s="18">
        <v>9415</v>
      </c>
      <c r="G6" s="73">
        <f>F6-F5</f>
        <v>2215</v>
      </c>
    </row>
    <row r="7" spans="1:7" s="2" customFormat="1" ht="15" customHeight="1" x14ac:dyDescent="0.25">
      <c r="A7" s="34">
        <f t="shared" si="0"/>
        <v>43397</v>
      </c>
      <c r="B7" s="16" t="s">
        <v>1</v>
      </c>
      <c r="C7" s="26" t="s">
        <v>11</v>
      </c>
      <c r="D7" s="18">
        <v>2855</v>
      </c>
      <c r="E7" s="19">
        <v>12300</v>
      </c>
      <c r="F7" s="19">
        <v>12300</v>
      </c>
      <c r="G7" s="74">
        <f>F7-F6</f>
        <v>2885</v>
      </c>
    </row>
    <row r="8" spans="1:7" s="2" customFormat="1" ht="15" customHeight="1" x14ac:dyDescent="0.25">
      <c r="A8" s="34">
        <f t="shared" si="0"/>
        <v>43398</v>
      </c>
      <c r="B8" s="16" t="s">
        <v>2</v>
      </c>
      <c r="C8" s="26" t="s">
        <v>49</v>
      </c>
      <c r="D8" s="18">
        <v>950</v>
      </c>
      <c r="E8" s="19">
        <v>13250</v>
      </c>
      <c r="F8" s="19">
        <v>13250</v>
      </c>
      <c r="G8" s="20">
        <f>F8-F7</f>
        <v>950</v>
      </c>
    </row>
    <row r="9" spans="1:7" s="2" customFormat="1" ht="15" customHeight="1" x14ac:dyDescent="0.25">
      <c r="A9" s="34">
        <f t="shared" si="0"/>
        <v>43399</v>
      </c>
      <c r="B9" s="16" t="s">
        <v>50</v>
      </c>
      <c r="C9" s="25">
        <v>0</v>
      </c>
      <c r="D9" s="18">
        <v>0</v>
      </c>
      <c r="E9" s="19">
        <v>13250</v>
      </c>
      <c r="F9" s="19">
        <v>13250</v>
      </c>
      <c r="G9" s="20">
        <f t="shared" ref="G9:G14" si="1">F9-F8</f>
        <v>0</v>
      </c>
    </row>
    <row r="10" spans="1:7" s="2" customFormat="1" ht="15" customHeight="1" x14ac:dyDescent="0.25">
      <c r="A10" s="34">
        <f t="shared" si="0"/>
        <v>43400</v>
      </c>
      <c r="B10" s="16" t="s">
        <v>3</v>
      </c>
      <c r="C10" s="26" t="s">
        <v>12</v>
      </c>
      <c r="D10" s="18">
        <v>1180</v>
      </c>
      <c r="E10" s="19">
        <v>15420</v>
      </c>
      <c r="F10" s="19">
        <v>13120</v>
      </c>
      <c r="G10" s="20">
        <f t="shared" si="1"/>
        <v>-130</v>
      </c>
    </row>
    <row r="11" spans="1:7" s="2" customFormat="1" ht="15" customHeight="1" x14ac:dyDescent="0.25">
      <c r="A11" s="34">
        <f t="shared" si="0"/>
        <v>43401</v>
      </c>
      <c r="B11" s="16" t="s">
        <v>4</v>
      </c>
      <c r="C11" s="26" t="s">
        <v>13</v>
      </c>
      <c r="D11" s="18">
        <v>2700</v>
      </c>
      <c r="E11" s="19">
        <v>15810</v>
      </c>
      <c r="F11" s="19">
        <v>13448</v>
      </c>
      <c r="G11" s="20">
        <f t="shared" si="1"/>
        <v>328</v>
      </c>
    </row>
    <row r="12" spans="1:7" s="2" customFormat="1" ht="15" customHeight="1" x14ac:dyDescent="0.25">
      <c r="A12" s="34">
        <f t="shared" si="0"/>
        <v>43402</v>
      </c>
      <c r="B12" s="16" t="s">
        <v>5</v>
      </c>
      <c r="C12" s="26" t="s">
        <v>14</v>
      </c>
      <c r="D12" s="18">
        <v>-1650</v>
      </c>
      <c r="E12" s="19">
        <v>13448</v>
      </c>
      <c r="F12" s="19">
        <v>11810</v>
      </c>
      <c r="G12" s="20">
        <f t="shared" si="1"/>
        <v>-1638</v>
      </c>
    </row>
    <row r="13" spans="1:7" s="2" customFormat="1" ht="15" customHeight="1" x14ac:dyDescent="0.25">
      <c r="A13" s="34">
        <f t="shared" si="0"/>
        <v>43403</v>
      </c>
      <c r="B13" s="16" t="s">
        <v>6</v>
      </c>
      <c r="C13" s="26" t="s">
        <v>15</v>
      </c>
      <c r="D13" s="18">
        <v>-4150</v>
      </c>
      <c r="E13" s="19">
        <v>11810</v>
      </c>
      <c r="F13" s="19">
        <v>7656</v>
      </c>
      <c r="G13" s="20">
        <f t="shared" si="1"/>
        <v>-4154</v>
      </c>
    </row>
    <row r="14" spans="1:7" s="2" customFormat="1" ht="15" customHeight="1" x14ac:dyDescent="0.25">
      <c r="A14" s="34">
        <f t="shared" si="0"/>
        <v>43404</v>
      </c>
      <c r="B14" s="16" t="s">
        <v>52</v>
      </c>
      <c r="C14" s="25" t="s">
        <v>45</v>
      </c>
      <c r="D14" s="18">
        <v>0</v>
      </c>
      <c r="E14" s="18">
        <v>7656</v>
      </c>
      <c r="F14" s="19">
        <v>7656</v>
      </c>
      <c r="G14" s="20">
        <f t="shared" si="1"/>
        <v>0</v>
      </c>
    </row>
    <row r="15" spans="1:7" s="2" customFormat="1" ht="15" customHeight="1" thickBot="1" x14ac:dyDescent="0.3">
      <c r="A15" s="34">
        <f t="shared" si="0"/>
        <v>43405</v>
      </c>
      <c r="B15" s="21" t="s">
        <v>7</v>
      </c>
      <c r="C15" s="27"/>
      <c r="D15" s="22"/>
      <c r="E15" s="22">
        <v>7656</v>
      </c>
      <c r="F15" s="22"/>
      <c r="G15" s="23"/>
    </row>
    <row r="16" spans="1:7" ht="15" customHeight="1" x14ac:dyDescent="0.25">
      <c r="C16" s="24" t="s">
        <v>104</v>
      </c>
      <c r="D16" t="s">
        <v>105</v>
      </c>
    </row>
    <row r="17" spans="1:7" ht="15" customHeight="1" x14ac:dyDescent="0.3">
      <c r="A17" s="15" t="s">
        <v>73</v>
      </c>
    </row>
    <row r="18" spans="1:7" ht="5.25" customHeight="1" thickBot="1" x14ac:dyDescent="0.3">
      <c r="A18" s="40"/>
      <c r="B18" s="38"/>
      <c r="C18" s="39"/>
      <c r="D18" s="40"/>
      <c r="E18" s="40"/>
      <c r="F18" s="40"/>
      <c r="G18" s="41"/>
    </row>
    <row r="19" spans="1:7" ht="43.5" customHeight="1" thickBot="1" x14ac:dyDescent="0.3">
      <c r="A19" s="65" t="s">
        <v>18</v>
      </c>
      <c r="B19" s="68" t="s">
        <v>17</v>
      </c>
      <c r="C19" s="67" t="s">
        <v>74</v>
      </c>
      <c r="D19" s="68" t="s">
        <v>75</v>
      </c>
      <c r="E19" s="68" t="s">
        <v>8</v>
      </c>
      <c r="F19" s="68" t="s">
        <v>9</v>
      </c>
      <c r="G19" s="70" t="s">
        <v>16</v>
      </c>
    </row>
    <row r="20" spans="1:7" ht="15" customHeight="1" x14ac:dyDescent="0.25">
      <c r="A20" s="34">
        <v>43405</v>
      </c>
      <c r="B20" s="42" t="s">
        <v>76</v>
      </c>
      <c r="C20" s="43" t="s">
        <v>77</v>
      </c>
      <c r="D20" s="44">
        <v>0</v>
      </c>
      <c r="E20" s="45">
        <v>6700</v>
      </c>
      <c r="F20" s="45">
        <v>6700</v>
      </c>
      <c r="G20" s="46">
        <v>0</v>
      </c>
    </row>
    <row r="21" spans="1:7" ht="15" customHeight="1" x14ac:dyDescent="0.25">
      <c r="A21" s="34">
        <f>A20+1</f>
        <v>43406</v>
      </c>
      <c r="B21" s="47" t="s">
        <v>78</v>
      </c>
      <c r="C21" s="48">
        <v>0</v>
      </c>
      <c r="D21" s="49">
        <v>0</v>
      </c>
      <c r="E21" s="50">
        <v>6700</v>
      </c>
      <c r="F21" s="50">
        <v>6700</v>
      </c>
      <c r="G21" s="51">
        <v>0</v>
      </c>
    </row>
    <row r="22" spans="1:7" ht="15" customHeight="1" x14ac:dyDescent="0.25">
      <c r="A22" s="34">
        <f t="shared" ref="A22:A33" si="2">A21+1</f>
        <v>43407</v>
      </c>
      <c r="B22" s="47" t="s">
        <v>79</v>
      </c>
      <c r="C22" s="48" t="s">
        <v>80</v>
      </c>
      <c r="D22" s="49">
        <v>0</v>
      </c>
      <c r="E22" s="52">
        <v>6700</v>
      </c>
      <c r="F22" s="50">
        <v>5840</v>
      </c>
      <c r="G22" s="51">
        <f>F22-F21</f>
        <v>-860</v>
      </c>
    </row>
    <row r="23" spans="1:7" ht="15" customHeight="1" x14ac:dyDescent="0.25">
      <c r="A23" s="34">
        <f t="shared" si="2"/>
        <v>43408</v>
      </c>
      <c r="B23" s="53" t="s">
        <v>81</v>
      </c>
      <c r="C23" s="54" t="s">
        <v>82</v>
      </c>
      <c r="D23" s="49">
        <f>E23-F22</f>
        <v>3860</v>
      </c>
      <c r="E23" s="50">
        <v>9700</v>
      </c>
      <c r="F23" s="50">
        <v>9150</v>
      </c>
      <c r="G23" s="71">
        <f t="shared" ref="G23:G32" si="3">F23-F22</f>
        <v>3310</v>
      </c>
    </row>
    <row r="24" spans="1:7" ht="15" customHeight="1" x14ac:dyDescent="0.25">
      <c r="A24" s="34">
        <f t="shared" si="2"/>
        <v>43409</v>
      </c>
      <c r="B24" s="53" t="s">
        <v>83</v>
      </c>
      <c r="C24" s="54" t="s">
        <v>84</v>
      </c>
      <c r="D24" s="55">
        <f>E24-F23</f>
        <v>2950</v>
      </c>
      <c r="E24" s="52">
        <v>12100</v>
      </c>
      <c r="F24" s="52">
        <v>12100</v>
      </c>
      <c r="G24" s="72">
        <f>F24-F23</f>
        <v>2950</v>
      </c>
    </row>
    <row r="25" spans="1:7" ht="15" customHeight="1" x14ac:dyDescent="0.25">
      <c r="A25" s="34">
        <f t="shared" si="2"/>
        <v>43410</v>
      </c>
      <c r="B25" s="47" t="s">
        <v>85</v>
      </c>
      <c r="C25" s="54" t="s">
        <v>84</v>
      </c>
      <c r="D25" s="55">
        <f>E25-F24</f>
        <v>1121</v>
      </c>
      <c r="E25" s="52">
        <v>13221</v>
      </c>
      <c r="F25" s="52">
        <v>13221</v>
      </c>
      <c r="G25" s="56">
        <f>F25-F24</f>
        <v>1121</v>
      </c>
    </row>
    <row r="26" spans="1:7" ht="30" x14ac:dyDescent="0.25">
      <c r="A26" s="34">
        <f t="shared" si="2"/>
        <v>43411</v>
      </c>
      <c r="B26" s="84" t="s">
        <v>115</v>
      </c>
      <c r="C26" s="57" t="s">
        <v>86</v>
      </c>
      <c r="D26" s="55">
        <f>E26-F25</f>
        <v>979</v>
      </c>
      <c r="E26" s="52">
        <v>14200</v>
      </c>
      <c r="F26" s="52">
        <v>13221</v>
      </c>
      <c r="G26" s="51">
        <f t="shared" si="3"/>
        <v>0</v>
      </c>
    </row>
    <row r="27" spans="1:7" ht="15" customHeight="1" x14ac:dyDescent="0.25">
      <c r="A27" s="34">
        <f t="shared" si="2"/>
        <v>43412</v>
      </c>
      <c r="B27" s="53" t="s">
        <v>87</v>
      </c>
      <c r="C27" s="48" t="s">
        <v>88</v>
      </c>
      <c r="D27" s="58" t="s">
        <v>89</v>
      </c>
      <c r="E27" s="52">
        <v>13500</v>
      </c>
      <c r="F27" s="52">
        <v>12900</v>
      </c>
      <c r="G27" s="51">
        <f t="shared" si="3"/>
        <v>-321</v>
      </c>
    </row>
    <row r="28" spans="1:7" ht="15" customHeight="1" x14ac:dyDescent="0.25">
      <c r="A28" s="34">
        <f t="shared" si="2"/>
        <v>43413</v>
      </c>
      <c r="B28" s="53" t="s">
        <v>90</v>
      </c>
      <c r="C28" s="54" t="s">
        <v>91</v>
      </c>
      <c r="D28" s="49">
        <v>1180</v>
      </c>
      <c r="E28" s="52">
        <v>13700</v>
      </c>
      <c r="F28" s="52">
        <v>13700</v>
      </c>
      <c r="G28" s="51">
        <f t="shared" si="3"/>
        <v>800</v>
      </c>
    </row>
    <row r="29" spans="1:7" ht="15" customHeight="1" x14ac:dyDescent="0.25">
      <c r="A29" s="34">
        <f t="shared" si="2"/>
        <v>43414</v>
      </c>
      <c r="B29" s="47" t="s">
        <v>92</v>
      </c>
      <c r="C29" s="54" t="s">
        <v>93</v>
      </c>
      <c r="D29" s="58" t="s">
        <v>94</v>
      </c>
      <c r="E29" s="52">
        <v>16406</v>
      </c>
      <c r="F29" s="52">
        <v>12152</v>
      </c>
      <c r="G29" s="51">
        <f t="shared" si="3"/>
        <v>-1548</v>
      </c>
    </row>
    <row r="30" spans="1:7" ht="15" customHeight="1" x14ac:dyDescent="0.25">
      <c r="A30" s="34">
        <f t="shared" si="2"/>
        <v>43415</v>
      </c>
      <c r="B30" s="53" t="s">
        <v>95</v>
      </c>
      <c r="C30" s="54" t="s">
        <v>96</v>
      </c>
      <c r="D30" s="58" t="s">
        <v>97</v>
      </c>
      <c r="E30" s="52">
        <v>12500</v>
      </c>
      <c r="F30" s="52">
        <v>9100</v>
      </c>
      <c r="G30" s="51">
        <f t="shared" si="3"/>
        <v>-3052</v>
      </c>
    </row>
    <row r="31" spans="1:7" ht="15" customHeight="1" x14ac:dyDescent="0.25">
      <c r="A31" s="34">
        <f t="shared" si="2"/>
        <v>43416</v>
      </c>
      <c r="B31" s="53" t="s">
        <v>98</v>
      </c>
      <c r="C31" s="54" t="s">
        <v>99</v>
      </c>
      <c r="D31" s="55">
        <f>F31-E31</f>
        <v>-3260</v>
      </c>
      <c r="E31" s="52">
        <v>9100</v>
      </c>
      <c r="F31" s="52">
        <v>5840</v>
      </c>
      <c r="G31" s="51">
        <f t="shared" si="3"/>
        <v>-3260</v>
      </c>
    </row>
    <row r="32" spans="1:7" ht="15" customHeight="1" x14ac:dyDescent="0.25">
      <c r="A32" s="34">
        <f t="shared" si="2"/>
        <v>43417</v>
      </c>
      <c r="B32" s="47" t="s">
        <v>100</v>
      </c>
      <c r="C32" s="48" t="s">
        <v>101</v>
      </c>
      <c r="D32" s="50">
        <v>0</v>
      </c>
      <c r="E32" s="50">
        <v>5840</v>
      </c>
      <c r="F32" s="52">
        <v>7054</v>
      </c>
      <c r="G32" s="51">
        <f t="shared" si="3"/>
        <v>1214</v>
      </c>
    </row>
    <row r="33" spans="1:7" ht="15" customHeight="1" thickBot="1" x14ac:dyDescent="0.3">
      <c r="A33" s="34">
        <f t="shared" si="2"/>
        <v>43418</v>
      </c>
      <c r="B33" s="59" t="s">
        <v>102</v>
      </c>
      <c r="C33" s="60" t="s">
        <v>103</v>
      </c>
      <c r="D33" s="61">
        <v>0</v>
      </c>
      <c r="E33" s="61">
        <v>7054</v>
      </c>
      <c r="F33" s="62" t="s">
        <v>44</v>
      </c>
      <c r="G33" s="63"/>
    </row>
    <row r="34" spans="1:7" ht="15" customHeight="1" x14ac:dyDescent="0.25">
      <c r="A34" s="40"/>
      <c r="B34" s="38"/>
      <c r="C34" s="64" t="s">
        <v>106</v>
      </c>
      <c r="D34" s="2" t="s">
        <v>107</v>
      </c>
      <c r="E34" s="40"/>
      <c r="F34" s="40"/>
      <c r="G34" s="41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tabSelected="1" topLeftCell="A16" workbookViewId="0">
      <selection activeCell="C24" sqref="C24:G24"/>
    </sheetView>
  </sheetViews>
  <sheetFormatPr defaultRowHeight="12.75" x14ac:dyDescent="0.2"/>
  <cols>
    <col min="1" max="1" width="9.5703125" style="4" customWidth="1"/>
    <col min="2" max="2" width="33.28515625" style="4" customWidth="1"/>
    <col min="3" max="3" width="15" style="5" customWidth="1"/>
    <col min="4" max="4" width="12.85546875" style="5" customWidth="1"/>
    <col min="5" max="5" width="11.85546875" style="5" customWidth="1"/>
    <col min="6" max="6" width="12.42578125" style="5" customWidth="1"/>
    <col min="7" max="7" width="13" style="5" customWidth="1"/>
    <col min="8" max="8" width="30.140625" style="5" customWidth="1"/>
    <col min="9" max="256" width="9.140625" style="4"/>
    <col min="257" max="257" width="6" style="4" customWidth="1"/>
    <col min="258" max="258" width="40.28515625" style="4" customWidth="1"/>
    <col min="259" max="259" width="14.28515625" style="4" customWidth="1"/>
    <col min="260" max="260" width="40.42578125" style="4" customWidth="1"/>
    <col min="261" max="261" width="12.85546875" style="4" customWidth="1"/>
    <col min="262" max="262" width="15" style="4" customWidth="1"/>
    <col min="263" max="263" width="13" style="4" customWidth="1"/>
    <col min="264" max="264" width="24.85546875" style="4" customWidth="1"/>
    <col min="265" max="512" width="9.140625" style="4"/>
    <col min="513" max="513" width="6" style="4" customWidth="1"/>
    <col min="514" max="514" width="40.28515625" style="4" customWidth="1"/>
    <col min="515" max="515" width="14.28515625" style="4" customWidth="1"/>
    <col min="516" max="516" width="40.42578125" style="4" customWidth="1"/>
    <col min="517" max="517" width="12.85546875" style="4" customWidth="1"/>
    <col min="518" max="518" width="15" style="4" customWidth="1"/>
    <col min="519" max="519" width="13" style="4" customWidth="1"/>
    <col min="520" max="520" width="24.85546875" style="4" customWidth="1"/>
    <col min="521" max="768" width="9.140625" style="4"/>
    <col min="769" max="769" width="6" style="4" customWidth="1"/>
    <col min="770" max="770" width="40.28515625" style="4" customWidth="1"/>
    <col min="771" max="771" width="14.28515625" style="4" customWidth="1"/>
    <col min="772" max="772" width="40.42578125" style="4" customWidth="1"/>
    <col min="773" max="773" width="12.85546875" style="4" customWidth="1"/>
    <col min="774" max="774" width="15" style="4" customWidth="1"/>
    <col min="775" max="775" width="13" style="4" customWidth="1"/>
    <col min="776" max="776" width="24.85546875" style="4" customWidth="1"/>
    <col min="777" max="1024" width="9.140625" style="4"/>
    <col min="1025" max="1025" width="6" style="4" customWidth="1"/>
    <col min="1026" max="1026" width="40.28515625" style="4" customWidth="1"/>
    <col min="1027" max="1027" width="14.28515625" style="4" customWidth="1"/>
    <col min="1028" max="1028" width="40.42578125" style="4" customWidth="1"/>
    <col min="1029" max="1029" width="12.85546875" style="4" customWidth="1"/>
    <col min="1030" max="1030" width="15" style="4" customWidth="1"/>
    <col min="1031" max="1031" width="13" style="4" customWidth="1"/>
    <col min="1032" max="1032" width="24.85546875" style="4" customWidth="1"/>
    <col min="1033" max="1280" width="9.140625" style="4"/>
    <col min="1281" max="1281" width="6" style="4" customWidth="1"/>
    <col min="1282" max="1282" width="40.28515625" style="4" customWidth="1"/>
    <col min="1283" max="1283" width="14.28515625" style="4" customWidth="1"/>
    <col min="1284" max="1284" width="40.42578125" style="4" customWidth="1"/>
    <col min="1285" max="1285" width="12.85546875" style="4" customWidth="1"/>
    <col min="1286" max="1286" width="15" style="4" customWidth="1"/>
    <col min="1287" max="1287" width="13" style="4" customWidth="1"/>
    <col min="1288" max="1288" width="24.85546875" style="4" customWidth="1"/>
    <col min="1289" max="1536" width="9.140625" style="4"/>
    <col min="1537" max="1537" width="6" style="4" customWidth="1"/>
    <col min="1538" max="1538" width="40.28515625" style="4" customWidth="1"/>
    <col min="1539" max="1539" width="14.28515625" style="4" customWidth="1"/>
    <col min="1540" max="1540" width="40.42578125" style="4" customWidth="1"/>
    <col min="1541" max="1541" width="12.85546875" style="4" customWidth="1"/>
    <col min="1542" max="1542" width="15" style="4" customWidth="1"/>
    <col min="1543" max="1543" width="13" style="4" customWidth="1"/>
    <col min="1544" max="1544" width="24.85546875" style="4" customWidth="1"/>
    <col min="1545" max="1792" width="9.140625" style="4"/>
    <col min="1793" max="1793" width="6" style="4" customWidth="1"/>
    <col min="1794" max="1794" width="40.28515625" style="4" customWidth="1"/>
    <col min="1795" max="1795" width="14.28515625" style="4" customWidth="1"/>
    <col min="1796" max="1796" width="40.42578125" style="4" customWidth="1"/>
    <col min="1797" max="1797" width="12.85546875" style="4" customWidth="1"/>
    <col min="1798" max="1798" width="15" style="4" customWidth="1"/>
    <col min="1799" max="1799" width="13" style="4" customWidth="1"/>
    <col min="1800" max="1800" width="24.85546875" style="4" customWidth="1"/>
    <col min="1801" max="2048" width="9.140625" style="4"/>
    <col min="2049" max="2049" width="6" style="4" customWidth="1"/>
    <col min="2050" max="2050" width="40.28515625" style="4" customWidth="1"/>
    <col min="2051" max="2051" width="14.28515625" style="4" customWidth="1"/>
    <col min="2052" max="2052" width="40.42578125" style="4" customWidth="1"/>
    <col min="2053" max="2053" width="12.85546875" style="4" customWidth="1"/>
    <col min="2054" max="2054" width="15" style="4" customWidth="1"/>
    <col min="2055" max="2055" width="13" style="4" customWidth="1"/>
    <col min="2056" max="2056" width="24.85546875" style="4" customWidth="1"/>
    <col min="2057" max="2304" width="9.140625" style="4"/>
    <col min="2305" max="2305" width="6" style="4" customWidth="1"/>
    <col min="2306" max="2306" width="40.28515625" style="4" customWidth="1"/>
    <col min="2307" max="2307" width="14.28515625" style="4" customWidth="1"/>
    <col min="2308" max="2308" width="40.42578125" style="4" customWidth="1"/>
    <col min="2309" max="2309" width="12.85546875" style="4" customWidth="1"/>
    <col min="2310" max="2310" width="15" style="4" customWidth="1"/>
    <col min="2311" max="2311" width="13" style="4" customWidth="1"/>
    <col min="2312" max="2312" width="24.85546875" style="4" customWidth="1"/>
    <col min="2313" max="2560" width="9.140625" style="4"/>
    <col min="2561" max="2561" width="6" style="4" customWidth="1"/>
    <col min="2562" max="2562" width="40.28515625" style="4" customWidth="1"/>
    <col min="2563" max="2563" width="14.28515625" style="4" customWidth="1"/>
    <col min="2564" max="2564" width="40.42578125" style="4" customWidth="1"/>
    <col min="2565" max="2565" width="12.85546875" style="4" customWidth="1"/>
    <col min="2566" max="2566" width="15" style="4" customWidth="1"/>
    <col min="2567" max="2567" width="13" style="4" customWidth="1"/>
    <col min="2568" max="2568" width="24.85546875" style="4" customWidth="1"/>
    <col min="2569" max="2816" width="9.140625" style="4"/>
    <col min="2817" max="2817" width="6" style="4" customWidth="1"/>
    <col min="2818" max="2818" width="40.28515625" style="4" customWidth="1"/>
    <col min="2819" max="2819" width="14.28515625" style="4" customWidth="1"/>
    <col min="2820" max="2820" width="40.42578125" style="4" customWidth="1"/>
    <col min="2821" max="2821" width="12.85546875" style="4" customWidth="1"/>
    <col min="2822" max="2822" width="15" style="4" customWidth="1"/>
    <col min="2823" max="2823" width="13" style="4" customWidth="1"/>
    <col min="2824" max="2824" width="24.85546875" style="4" customWidth="1"/>
    <col min="2825" max="3072" width="9.140625" style="4"/>
    <col min="3073" max="3073" width="6" style="4" customWidth="1"/>
    <col min="3074" max="3074" width="40.28515625" style="4" customWidth="1"/>
    <col min="3075" max="3075" width="14.28515625" style="4" customWidth="1"/>
    <col min="3076" max="3076" width="40.42578125" style="4" customWidth="1"/>
    <col min="3077" max="3077" width="12.85546875" style="4" customWidth="1"/>
    <col min="3078" max="3078" width="15" style="4" customWidth="1"/>
    <col min="3079" max="3079" width="13" style="4" customWidth="1"/>
    <col min="3080" max="3080" width="24.85546875" style="4" customWidth="1"/>
    <col min="3081" max="3328" width="9.140625" style="4"/>
    <col min="3329" max="3329" width="6" style="4" customWidth="1"/>
    <col min="3330" max="3330" width="40.28515625" style="4" customWidth="1"/>
    <col min="3331" max="3331" width="14.28515625" style="4" customWidth="1"/>
    <col min="3332" max="3332" width="40.42578125" style="4" customWidth="1"/>
    <col min="3333" max="3333" width="12.85546875" style="4" customWidth="1"/>
    <col min="3334" max="3334" width="15" style="4" customWidth="1"/>
    <col min="3335" max="3335" width="13" style="4" customWidth="1"/>
    <col min="3336" max="3336" width="24.85546875" style="4" customWidth="1"/>
    <col min="3337" max="3584" width="9.140625" style="4"/>
    <col min="3585" max="3585" width="6" style="4" customWidth="1"/>
    <col min="3586" max="3586" width="40.28515625" style="4" customWidth="1"/>
    <col min="3587" max="3587" width="14.28515625" style="4" customWidth="1"/>
    <col min="3588" max="3588" width="40.42578125" style="4" customWidth="1"/>
    <col min="3589" max="3589" width="12.85546875" style="4" customWidth="1"/>
    <col min="3590" max="3590" width="15" style="4" customWidth="1"/>
    <col min="3591" max="3591" width="13" style="4" customWidth="1"/>
    <col min="3592" max="3592" width="24.85546875" style="4" customWidth="1"/>
    <col min="3593" max="3840" width="9.140625" style="4"/>
    <col min="3841" max="3841" width="6" style="4" customWidth="1"/>
    <col min="3842" max="3842" width="40.28515625" style="4" customWidth="1"/>
    <col min="3843" max="3843" width="14.28515625" style="4" customWidth="1"/>
    <col min="3844" max="3844" width="40.42578125" style="4" customWidth="1"/>
    <col min="3845" max="3845" width="12.85546875" style="4" customWidth="1"/>
    <col min="3846" max="3846" width="15" style="4" customWidth="1"/>
    <col min="3847" max="3847" width="13" style="4" customWidth="1"/>
    <col min="3848" max="3848" width="24.85546875" style="4" customWidth="1"/>
    <col min="3849" max="4096" width="9.140625" style="4"/>
    <col min="4097" max="4097" width="6" style="4" customWidth="1"/>
    <col min="4098" max="4098" width="40.28515625" style="4" customWidth="1"/>
    <col min="4099" max="4099" width="14.28515625" style="4" customWidth="1"/>
    <col min="4100" max="4100" width="40.42578125" style="4" customWidth="1"/>
    <col min="4101" max="4101" width="12.85546875" style="4" customWidth="1"/>
    <col min="4102" max="4102" width="15" style="4" customWidth="1"/>
    <col min="4103" max="4103" width="13" style="4" customWidth="1"/>
    <col min="4104" max="4104" width="24.85546875" style="4" customWidth="1"/>
    <col min="4105" max="4352" width="9.140625" style="4"/>
    <col min="4353" max="4353" width="6" style="4" customWidth="1"/>
    <col min="4354" max="4354" width="40.28515625" style="4" customWidth="1"/>
    <col min="4355" max="4355" width="14.28515625" style="4" customWidth="1"/>
    <col min="4356" max="4356" width="40.42578125" style="4" customWidth="1"/>
    <col min="4357" max="4357" width="12.85546875" style="4" customWidth="1"/>
    <col min="4358" max="4358" width="15" style="4" customWidth="1"/>
    <col min="4359" max="4359" width="13" style="4" customWidth="1"/>
    <col min="4360" max="4360" width="24.85546875" style="4" customWidth="1"/>
    <col min="4361" max="4608" width="9.140625" style="4"/>
    <col min="4609" max="4609" width="6" style="4" customWidth="1"/>
    <col min="4610" max="4610" width="40.28515625" style="4" customWidth="1"/>
    <col min="4611" max="4611" width="14.28515625" style="4" customWidth="1"/>
    <col min="4612" max="4612" width="40.42578125" style="4" customWidth="1"/>
    <col min="4613" max="4613" width="12.85546875" style="4" customWidth="1"/>
    <col min="4614" max="4614" width="15" style="4" customWidth="1"/>
    <col min="4615" max="4615" width="13" style="4" customWidth="1"/>
    <col min="4616" max="4616" width="24.85546875" style="4" customWidth="1"/>
    <col min="4617" max="4864" width="9.140625" style="4"/>
    <col min="4865" max="4865" width="6" style="4" customWidth="1"/>
    <col min="4866" max="4866" width="40.28515625" style="4" customWidth="1"/>
    <col min="4867" max="4867" width="14.28515625" style="4" customWidth="1"/>
    <col min="4868" max="4868" width="40.42578125" style="4" customWidth="1"/>
    <col min="4869" max="4869" width="12.85546875" style="4" customWidth="1"/>
    <col min="4870" max="4870" width="15" style="4" customWidth="1"/>
    <col min="4871" max="4871" width="13" style="4" customWidth="1"/>
    <col min="4872" max="4872" width="24.85546875" style="4" customWidth="1"/>
    <col min="4873" max="5120" width="9.140625" style="4"/>
    <col min="5121" max="5121" width="6" style="4" customWidth="1"/>
    <col min="5122" max="5122" width="40.28515625" style="4" customWidth="1"/>
    <col min="5123" max="5123" width="14.28515625" style="4" customWidth="1"/>
    <col min="5124" max="5124" width="40.42578125" style="4" customWidth="1"/>
    <col min="5125" max="5125" width="12.85546875" style="4" customWidth="1"/>
    <col min="5126" max="5126" width="15" style="4" customWidth="1"/>
    <col min="5127" max="5127" width="13" style="4" customWidth="1"/>
    <col min="5128" max="5128" width="24.85546875" style="4" customWidth="1"/>
    <col min="5129" max="5376" width="9.140625" style="4"/>
    <col min="5377" max="5377" width="6" style="4" customWidth="1"/>
    <col min="5378" max="5378" width="40.28515625" style="4" customWidth="1"/>
    <col min="5379" max="5379" width="14.28515625" style="4" customWidth="1"/>
    <col min="5380" max="5380" width="40.42578125" style="4" customWidth="1"/>
    <col min="5381" max="5381" width="12.85546875" style="4" customWidth="1"/>
    <col min="5382" max="5382" width="15" style="4" customWidth="1"/>
    <col min="5383" max="5383" width="13" style="4" customWidth="1"/>
    <col min="5384" max="5384" width="24.85546875" style="4" customWidth="1"/>
    <col min="5385" max="5632" width="9.140625" style="4"/>
    <col min="5633" max="5633" width="6" style="4" customWidth="1"/>
    <col min="5634" max="5634" width="40.28515625" style="4" customWidth="1"/>
    <col min="5635" max="5635" width="14.28515625" style="4" customWidth="1"/>
    <col min="5636" max="5636" width="40.42578125" style="4" customWidth="1"/>
    <col min="5637" max="5637" width="12.85546875" style="4" customWidth="1"/>
    <col min="5638" max="5638" width="15" style="4" customWidth="1"/>
    <col min="5639" max="5639" width="13" style="4" customWidth="1"/>
    <col min="5640" max="5640" width="24.85546875" style="4" customWidth="1"/>
    <col min="5641" max="5888" width="9.140625" style="4"/>
    <col min="5889" max="5889" width="6" style="4" customWidth="1"/>
    <col min="5890" max="5890" width="40.28515625" style="4" customWidth="1"/>
    <col min="5891" max="5891" width="14.28515625" style="4" customWidth="1"/>
    <col min="5892" max="5892" width="40.42578125" style="4" customWidth="1"/>
    <col min="5893" max="5893" width="12.85546875" style="4" customWidth="1"/>
    <col min="5894" max="5894" width="15" style="4" customWidth="1"/>
    <col min="5895" max="5895" width="13" style="4" customWidth="1"/>
    <col min="5896" max="5896" width="24.85546875" style="4" customWidth="1"/>
    <col min="5897" max="6144" width="9.140625" style="4"/>
    <col min="6145" max="6145" width="6" style="4" customWidth="1"/>
    <col min="6146" max="6146" width="40.28515625" style="4" customWidth="1"/>
    <col min="6147" max="6147" width="14.28515625" style="4" customWidth="1"/>
    <col min="6148" max="6148" width="40.42578125" style="4" customWidth="1"/>
    <col min="6149" max="6149" width="12.85546875" style="4" customWidth="1"/>
    <col min="6150" max="6150" width="15" style="4" customWidth="1"/>
    <col min="6151" max="6151" width="13" style="4" customWidth="1"/>
    <col min="6152" max="6152" width="24.85546875" style="4" customWidth="1"/>
    <col min="6153" max="6400" width="9.140625" style="4"/>
    <col min="6401" max="6401" width="6" style="4" customWidth="1"/>
    <col min="6402" max="6402" width="40.28515625" style="4" customWidth="1"/>
    <col min="6403" max="6403" width="14.28515625" style="4" customWidth="1"/>
    <col min="6404" max="6404" width="40.42578125" style="4" customWidth="1"/>
    <col min="6405" max="6405" width="12.85546875" style="4" customWidth="1"/>
    <col min="6406" max="6406" width="15" style="4" customWidth="1"/>
    <col min="6407" max="6407" width="13" style="4" customWidth="1"/>
    <col min="6408" max="6408" width="24.85546875" style="4" customWidth="1"/>
    <col min="6409" max="6656" width="9.140625" style="4"/>
    <col min="6657" max="6657" width="6" style="4" customWidth="1"/>
    <col min="6658" max="6658" width="40.28515625" style="4" customWidth="1"/>
    <col min="6659" max="6659" width="14.28515625" style="4" customWidth="1"/>
    <col min="6660" max="6660" width="40.42578125" style="4" customWidth="1"/>
    <col min="6661" max="6661" width="12.85546875" style="4" customWidth="1"/>
    <col min="6662" max="6662" width="15" style="4" customWidth="1"/>
    <col min="6663" max="6663" width="13" style="4" customWidth="1"/>
    <col min="6664" max="6664" width="24.85546875" style="4" customWidth="1"/>
    <col min="6665" max="6912" width="9.140625" style="4"/>
    <col min="6913" max="6913" width="6" style="4" customWidth="1"/>
    <col min="6914" max="6914" width="40.28515625" style="4" customWidth="1"/>
    <col min="6915" max="6915" width="14.28515625" style="4" customWidth="1"/>
    <col min="6916" max="6916" width="40.42578125" style="4" customWidth="1"/>
    <col min="6917" max="6917" width="12.85546875" style="4" customWidth="1"/>
    <col min="6918" max="6918" width="15" style="4" customWidth="1"/>
    <col min="6919" max="6919" width="13" style="4" customWidth="1"/>
    <col min="6920" max="6920" width="24.85546875" style="4" customWidth="1"/>
    <col min="6921" max="7168" width="9.140625" style="4"/>
    <col min="7169" max="7169" width="6" style="4" customWidth="1"/>
    <col min="7170" max="7170" width="40.28515625" style="4" customWidth="1"/>
    <col min="7171" max="7171" width="14.28515625" style="4" customWidth="1"/>
    <col min="7172" max="7172" width="40.42578125" style="4" customWidth="1"/>
    <col min="7173" max="7173" width="12.85546875" style="4" customWidth="1"/>
    <col min="7174" max="7174" width="15" style="4" customWidth="1"/>
    <col min="7175" max="7175" width="13" style="4" customWidth="1"/>
    <col min="7176" max="7176" width="24.85546875" style="4" customWidth="1"/>
    <col min="7177" max="7424" width="9.140625" style="4"/>
    <col min="7425" max="7425" width="6" style="4" customWidth="1"/>
    <col min="7426" max="7426" width="40.28515625" style="4" customWidth="1"/>
    <col min="7427" max="7427" width="14.28515625" style="4" customWidth="1"/>
    <col min="7428" max="7428" width="40.42578125" style="4" customWidth="1"/>
    <col min="7429" max="7429" width="12.85546875" style="4" customWidth="1"/>
    <col min="7430" max="7430" width="15" style="4" customWidth="1"/>
    <col min="7431" max="7431" width="13" style="4" customWidth="1"/>
    <col min="7432" max="7432" width="24.85546875" style="4" customWidth="1"/>
    <col min="7433" max="7680" width="9.140625" style="4"/>
    <col min="7681" max="7681" width="6" style="4" customWidth="1"/>
    <col min="7682" max="7682" width="40.28515625" style="4" customWidth="1"/>
    <col min="7683" max="7683" width="14.28515625" style="4" customWidth="1"/>
    <col min="7684" max="7684" width="40.42578125" style="4" customWidth="1"/>
    <col min="7685" max="7685" width="12.85546875" style="4" customWidth="1"/>
    <col min="7686" max="7686" width="15" style="4" customWidth="1"/>
    <col min="7687" max="7687" width="13" style="4" customWidth="1"/>
    <col min="7688" max="7688" width="24.85546875" style="4" customWidth="1"/>
    <col min="7689" max="7936" width="9.140625" style="4"/>
    <col min="7937" max="7937" width="6" style="4" customWidth="1"/>
    <col min="7938" max="7938" width="40.28515625" style="4" customWidth="1"/>
    <col min="7939" max="7939" width="14.28515625" style="4" customWidth="1"/>
    <col min="7940" max="7940" width="40.42578125" style="4" customWidth="1"/>
    <col min="7941" max="7941" width="12.85546875" style="4" customWidth="1"/>
    <col min="7942" max="7942" width="15" style="4" customWidth="1"/>
    <col min="7943" max="7943" width="13" style="4" customWidth="1"/>
    <col min="7944" max="7944" width="24.85546875" style="4" customWidth="1"/>
    <col min="7945" max="8192" width="9.140625" style="4"/>
    <col min="8193" max="8193" width="6" style="4" customWidth="1"/>
    <col min="8194" max="8194" width="40.28515625" style="4" customWidth="1"/>
    <col min="8195" max="8195" width="14.28515625" style="4" customWidth="1"/>
    <col min="8196" max="8196" width="40.42578125" style="4" customWidth="1"/>
    <col min="8197" max="8197" width="12.85546875" style="4" customWidth="1"/>
    <col min="8198" max="8198" width="15" style="4" customWidth="1"/>
    <col min="8199" max="8199" width="13" style="4" customWidth="1"/>
    <col min="8200" max="8200" width="24.85546875" style="4" customWidth="1"/>
    <col min="8201" max="8448" width="9.140625" style="4"/>
    <col min="8449" max="8449" width="6" style="4" customWidth="1"/>
    <col min="8450" max="8450" width="40.28515625" style="4" customWidth="1"/>
    <col min="8451" max="8451" width="14.28515625" style="4" customWidth="1"/>
    <col min="8452" max="8452" width="40.42578125" style="4" customWidth="1"/>
    <col min="8453" max="8453" width="12.85546875" style="4" customWidth="1"/>
    <col min="8454" max="8454" width="15" style="4" customWidth="1"/>
    <col min="8455" max="8455" width="13" style="4" customWidth="1"/>
    <col min="8456" max="8456" width="24.85546875" style="4" customWidth="1"/>
    <col min="8457" max="8704" width="9.140625" style="4"/>
    <col min="8705" max="8705" width="6" style="4" customWidth="1"/>
    <col min="8706" max="8706" width="40.28515625" style="4" customWidth="1"/>
    <col min="8707" max="8707" width="14.28515625" style="4" customWidth="1"/>
    <col min="8708" max="8708" width="40.42578125" style="4" customWidth="1"/>
    <col min="8709" max="8709" width="12.85546875" style="4" customWidth="1"/>
    <col min="8710" max="8710" width="15" style="4" customWidth="1"/>
    <col min="8711" max="8711" width="13" style="4" customWidth="1"/>
    <col min="8712" max="8712" width="24.85546875" style="4" customWidth="1"/>
    <col min="8713" max="8960" width="9.140625" style="4"/>
    <col min="8961" max="8961" width="6" style="4" customWidth="1"/>
    <col min="8962" max="8962" width="40.28515625" style="4" customWidth="1"/>
    <col min="8963" max="8963" width="14.28515625" style="4" customWidth="1"/>
    <col min="8964" max="8964" width="40.42578125" style="4" customWidth="1"/>
    <col min="8965" max="8965" width="12.85546875" style="4" customWidth="1"/>
    <col min="8966" max="8966" width="15" style="4" customWidth="1"/>
    <col min="8967" max="8967" width="13" style="4" customWidth="1"/>
    <col min="8968" max="8968" width="24.85546875" style="4" customWidth="1"/>
    <col min="8969" max="9216" width="9.140625" style="4"/>
    <col min="9217" max="9217" width="6" style="4" customWidth="1"/>
    <col min="9218" max="9218" width="40.28515625" style="4" customWidth="1"/>
    <col min="9219" max="9219" width="14.28515625" style="4" customWidth="1"/>
    <col min="9220" max="9220" width="40.42578125" style="4" customWidth="1"/>
    <col min="9221" max="9221" width="12.85546875" style="4" customWidth="1"/>
    <col min="9222" max="9222" width="15" style="4" customWidth="1"/>
    <col min="9223" max="9223" width="13" style="4" customWidth="1"/>
    <col min="9224" max="9224" width="24.85546875" style="4" customWidth="1"/>
    <col min="9225" max="9472" width="9.140625" style="4"/>
    <col min="9473" max="9473" width="6" style="4" customWidth="1"/>
    <col min="9474" max="9474" width="40.28515625" style="4" customWidth="1"/>
    <col min="9475" max="9475" width="14.28515625" style="4" customWidth="1"/>
    <col min="9476" max="9476" width="40.42578125" style="4" customWidth="1"/>
    <col min="9477" max="9477" width="12.85546875" style="4" customWidth="1"/>
    <col min="9478" max="9478" width="15" style="4" customWidth="1"/>
    <col min="9479" max="9479" width="13" style="4" customWidth="1"/>
    <col min="9480" max="9480" width="24.85546875" style="4" customWidth="1"/>
    <col min="9481" max="9728" width="9.140625" style="4"/>
    <col min="9729" max="9729" width="6" style="4" customWidth="1"/>
    <col min="9730" max="9730" width="40.28515625" style="4" customWidth="1"/>
    <col min="9731" max="9731" width="14.28515625" style="4" customWidth="1"/>
    <col min="9732" max="9732" width="40.42578125" style="4" customWidth="1"/>
    <col min="9733" max="9733" width="12.85546875" style="4" customWidth="1"/>
    <col min="9734" max="9734" width="15" style="4" customWidth="1"/>
    <col min="9735" max="9735" width="13" style="4" customWidth="1"/>
    <col min="9736" max="9736" width="24.85546875" style="4" customWidth="1"/>
    <col min="9737" max="9984" width="9.140625" style="4"/>
    <col min="9985" max="9985" width="6" style="4" customWidth="1"/>
    <col min="9986" max="9986" width="40.28515625" style="4" customWidth="1"/>
    <col min="9987" max="9987" width="14.28515625" style="4" customWidth="1"/>
    <col min="9988" max="9988" width="40.42578125" style="4" customWidth="1"/>
    <col min="9989" max="9989" width="12.85546875" style="4" customWidth="1"/>
    <col min="9990" max="9990" width="15" style="4" customWidth="1"/>
    <col min="9991" max="9991" width="13" style="4" customWidth="1"/>
    <col min="9992" max="9992" width="24.85546875" style="4" customWidth="1"/>
    <col min="9993" max="10240" width="9.140625" style="4"/>
    <col min="10241" max="10241" width="6" style="4" customWidth="1"/>
    <col min="10242" max="10242" width="40.28515625" style="4" customWidth="1"/>
    <col min="10243" max="10243" width="14.28515625" style="4" customWidth="1"/>
    <col min="10244" max="10244" width="40.42578125" style="4" customWidth="1"/>
    <col min="10245" max="10245" width="12.85546875" style="4" customWidth="1"/>
    <col min="10246" max="10246" width="15" style="4" customWidth="1"/>
    <col min="10247" max="10247" width="13" style="4" customWidth="1"/>
    <col min="10248" max="10248" width="24.85546875" style="4" customWidth="1"/>
    <col min="10249" max="10496" width="9.140625" style="4"/>
    <col min="10497" max="10497" width="6" style="4" customWidth="1"/>
    <col min="10498" max="10498" width="40.28515625" style="4" customWidth="1"/>
    <col min="10499" max="10499" width="14.28515625" style="4" customWidth="1"/>
    <col min="10500" max="10500" width="40.42578125" style="4" customWidth="1"/>
    <col min="10501" max="10501" width="12.85546875" style="4" customWidth="1"/>
    <col min="10502" max="10502" width="15" style="4" customWidth="1"/>
    <col min="10503" max="10503" width="13" style="4" customWidth="1"/>
    <col min="10504" max="10504" width="24.85546875" style="4" customWidth="1"/>
    <col min="10505" max="10752" width="9.140625" style="4"/>
    <col min="10753" max="10753" width="6" style="4" customWidth="1"/>
    <col min="10754" max="10754" width="40.28515625" style="4" customWidth="1"/>
    <col min="10755" max="10755" width="14.28515625" style="4" customWidth="1"/>
    <col min="10756" max="10756" width="40.42578125" style="4" customWidth="1"/>
    <col min="10757" max="10757" width="12.85546875" style="4" customWidth="1"/>
    <col min="10758" max="10758" width="15" style="4" customWidth="1"/>
    <col min="10759" max="10759" width="13" style="4" customWidth="1"/>
    <col min="10760" max="10760" width="24.85546875" style="4" customWidth="1"/>
    <col min="10761" max="11008" width="9.140625" style="4"/>
    <col min="11009" max="11009" width="6" style="4" customWidth="1"/>
    <col min="11010" max="11010" width="40.28515625" style="4" customWidth="1"/>
    <col min="11011" max="11011" width="14.28515625" style="4" customWidth="1"/>
    <col min="11012" max="11012" width="40.42578125" style="4" customWidth="1"/>
    <col min="11013" max="11013" width="12.85546875" style="4" customWidth="1"/>
    <col min="11014" max="11014" width="15" style="4" customWidth="1"/>
    <col min="11015" max="11015" width="13" style="4" customWidth="1"/>
    <col min="11016" max="11016" width="24.85546875" style="4" customWidth="1"/>
    <col min="11017" max="11264" width="9.140625" style="4"/>
    <col min="11265" max="11265" width="6" style="4" customWidth="1"/>
    <col min="11266" max="11266" width="40.28515625" style="4" customWidth="1"/>
    <col min="11267" max="11267" width="14.28515625" style="4" customWidth="1"/>
    <col min="11268" max="11268" width="40.42578125" style="4" customWidth="1"/>
    <col min="11269" max="11269" width="12.85546875" style="4" customWidth="1"/>
    <col min="11270" max="11270" width="15" style="4" customWidth="1"/>
    <col min="11271" max="11271" width="13" style="4" customWidth="1"/>
    <col min="11272" max="11272" width="24.85546875" style="4" customWidth="1"/>
    <col min="11273" max="11520" width="9.140625" style="4"/>
    <col min="11521" max="11521" width="6" style="4" customWidth="1"/>
    <col min="11522" max="11522" width="40.28515625" style="4" customWidth="1"/>
    <col min="11523" max="11523" width="14.28515625" style="4" customWidth="1"/>
    <col min="11524" max="11524" width="40.42578125" style="4" customWidth="1"/>
    <col min="11525" max="11525" width="12.85546875" style="4" customWidth="1"/>
    <col min="11526" max="11526" width="15" style="4" customWidth="1"/>
    <col min="11527" max="11527" width="13" style="4" customWidth="1"/>
    <col min="11528" max="11528" width="24.85546875" style="4" customWidth="1"/>
    <col min="11529" max="11776" width="9.140625" style="4"/>
    <col min="11777" max="11777" width="6" style="4" customWidth="1"/>
    <col min="11778" max="11778" width="40.28515625" style="4" customWidth="1"/>
    <col min="11779" max="11779" width="14.28515625" style="4" customWidth="1"/>
    <col min="11780" max="11780" width="40.42578125" style="4" customWidth="1"/>
    <col min="11781" max="11781" width="12.85546875" style="4" customWidth="1"/>
    <col min="11782" max="11782" width="15" style="4" customWidth="1"/>
    <col min="11783" max="11783" width="13" style="4" customWidth="1"/>
    <col min="11784" max="11784" width="24.85546875" style="4" customWidth="1"/>
    <col min="11785" max="12032" width="9.140625" style="4"/>
    <col min="12033" max="12033" width="6" style="4" customWidth="1"/>
    <col min="12034" max="12034" width="40.28515625" style="4" customWidth="1"/>
    <col min="12035" max="12035" width="14.28515625" style="4" customWidth="1"/>
    <col min="12036" max="12036" width="40.42578125" style="4" customWidth="1"/>
    <col min="12037" max="12037" width="12.85546875" style="4" customWidth="1"/>
    <col min="12038" max="12038" width="15" style="4" customWidth="1"/>
    <col min="12039" max="12039" width="13" style="4" customWidth="1"/>
    <col min="12040" max="12040" width="24.85546875" style="4" customWidth="1"/>
    <col min="12041" max="12288" width="9.140625" style="4"/>
    <col min="12289" max="12289" width="6" style="4" customWidth="1"/>
    <col min="12290" max="12290" width="40.28515625" style="4" customWidth="1"/>
    <col min="12291" max="12291" width="14.28515625" style="4" customWidth="1"/>
    <col min="12292" max="12292" width="40.42578125" style="4" customWidth="1"/>
    <col min="12293" max="12293" width="12.85546875" style="4" customWidth="1"/>
    <col min="12294" max="12294" width="15" style="4" customWidth="1"/>
    <col min="12295" max="12295" width="13" style="4" customWidth="1"/>
    <col min="12296" max="12296" width="24.85546875" style="4" customWidth="1"/>
    <col min="12297" max="12544" width="9.140625" style="4"/>
    <col min="12545" max="12545" width="6" style="4" customWidth="1"/>
    <col min="12546" max="12546" width="40.28515625" style="4" customWidth="1"/>
    <col min="12547" max="12547" width="14.28515625" style="4" customWidth="1"/>
    <col min="12548" max="12548" width="40.42578125" style="4" customWidth="1"/>
    <col min="12549" max="12549" width="12.85546875" style="4" customWidth="1"/>
    <col min="12550" max="12550" width="15" style="4" customWidth="1"/>
    <col min="12551" max="12551" width="13" style="4" customWidth="1"/>
    <col min="12552" max="12552" width="24.85546875" style="4" customWidth="1"/>
    <col min="12553" max="12800" width="9.140625" style="4"/>
    <col min="12801" max="12801" width="6" style="4" customWidth="1"/>
    <col min="12802" max="12802" width="40.28515625" style="4" customWidth="1"/>
    <col min="12803" max="12803" width="14.28515625" style="4" customWidth="1"/>
    <col min="12804" max="12804" width="40.42578125" style="4" customWidth="1"/>
    <col min="12805" max="12805" width="12.85546875" style="4" customWidth="1"/>
    <col min="12806" max="12806" width="15" style="4" customWidth="1"/>
    <col min="12807" max="12807" width="13" style="4" customWidth="1"/>
    <col min="12808" max="12808" width="24.85546875" style="4" customWidth="1"/>
    <col min="12809" max="13056" width="9.140625" style="4"/>
    <col min="13057" max="13057" width="6" style="4" customWidth="1"/>
    <col min="13058" max="13058" width="40.28515625" style="4" customWidth="1"/>
    <col min="13059" max="13059" width="14.28515625" style="4" customWidth="1"/>
    <col min="13060" max="13060" width="40.42578125" style="4" customWidth="1"/>
    <col min="13061" max="13061" width="12.85546875" style="4" customWidth="1"/>
    <col min="13062" max="13062" width="15" style="4" customWidth="1"/>
    <col min="13063" max="13063" width="13" style="4" customWidth="1"/>
    <col min="13064" max="13064" width="24.85546875" style="4" customWidth="1"/>
    <col min="13065" max="13312" width="9.140625" style="4"/>
    <col min="13313" max="13313" width="6" style="4" customWidth="1"/>
    <col min="13314" max="13314" width="40.28515625" style="4" customWidth="1"/>
    <col min="13315" max="13315" width="14.28515625" style="4" customWidth="1"/>
    <col min="13316" max="13316" width="40.42578125" style="4" customWidth="1"/>
    <col min="13317" max="13317" width="12.85546875" style="4" customWidth="1"/>
    <col min="13318" max="13318" width="15" style="4" customWidth="1"/>
    <col min="13319" max="13319" width="13" style="4" customWidth="1"/>
    <col min="13320" max="13320" width="24.85546875" style="4" customWidth="1"/>
    <col min="13321" max="13568" width="9.140625" style="4"/>
    <col min="13569" max="13569" width="6" style="4" customWidth="1"/>
    <col min="13570" max="13570" width="40.28515625" style="4" customWidth="1"/>
    <col min="13571" max="13571" width="14.28515625" style="4" customWidth="1"/>
    <col min="13572" max="13572" width="40.42578125" style="4" customWidth="1"/>
    <col min="13573" max="13573" width="12.85546875" style="4" customWidth="1"/>
    <col min="13574" max="13574" width="15" style="4" customWidth="1"/>
    <col min="13575" max="13575" width="13" style="4" customWidth="1"/>
    <col min="13576" max="13576" width="24.85546875" style="4" customWidth="1"/>
    <col min="13577" max="13824" width="9.140625" style="4"/>
    <col min="13825" max="13825" width="6" style="4" customWidth="1"/>
    <col min="13826" max="13826" width="40.28515625" style="4" customWidth="1"/>
    <col min="13827" max="13827" width="14.28515625" style="4" customWidth="1"/>
    <col min="13828" max="13828" width="40.42578125" style="4" customWidth="1"/>
    <col min="13829" max="13829" width="12.85546875" style="4" customWidth="1"/>
    <col min="13830" max="13830" width="15" style="4" customWidth="1"/>
    <col min="13831" max="13831" width="13" style="4" customWidth="1"/>
    <col min="13832" max="13832" width="24.85546875" style="4" customWidth="1"/>
    <col min="13833" max="14080" width="9.140625" style="4"/>
    <col min="14081" max="14081" width="6" style="4" customWidth="1"/>
    <col min="14082" max="14082" width="40.28515625" style="4" customWidth="1"/>
    <col min="14083" max="14083" width="14.28515625" style="4" customWidth="1"/>
    <col min="14084" max="14084" width="40.42578125" style="4" customWidth="1"/>
    <col min="14085" max="14085" width="12.85546875" style="4" customWidth="1"/>
    <col min="14086" max="14086" width="15" style="4" customWidth="1"/>
    <col min="14087" max="14087" width="13" style="4" customWidth="1"/>
    <col min="14088" max="14088" width="24.85546875" style="4" customWidth="1"/>
    <col min="14089" max="14336" width="9.140625" style="4"/>
    <col min="14337" max="14337" width="6" style="4" customWidth="1"/>
    <col min="14338" max="14338" width="40.28515625" style="4" customWidth="1"/>
    <col min="14339" max="14339" width="14.28515625" style="4" customWidth="1"/>
    <col min="14340" max="14340" width="40.42578125" style="4" customWidth="1"/>
    <col min="14341" max="14341" width="12.85546875" style="4" customWidth="1"/>
    <col min="14342" max="14342" width="15" style="4" customWidth="1"/>
    <col min="14343" max="14343" width="13" style="4" customWidth="1"/>
    <col min="14344" max="14344" width="24.85546875" style="4" customWidth="1"/>
    <col min="14345" max="14592" width="9.140625" style="4"/>
    <col min="14593" max="14593" width="6" style="4" customWidth="1"/>
    <col min="14594" max="14594" width="40.28515625" style="4" customWidth="1"/>
    <col min="14595" max="14595" width="14.28515625" style="4" customWidth="1"/>
    <col min="14596" max="14596" width="40.42578125" style="4" customWidth="1"/>
    <col min="14597" max="14597" width="12.85546875" style="4" customWidth="1"/>
    <col min="14598" max="14598" width="15" style="4" customWidth="1"/>
    <col min="14599" max="14599" width="13" style="4" customWidth="1"/>
    <col min="14600" max="14600" width="24.85546875" style="4" customWidth="1"/>
    <col min="14601" max="14848" width="9.140625" style="4"/>
    <col min="14849" max="14849" width="6" style="4" customWidth="1"/>
    <col min="14850" max="14850" width="40.28515625" style="4" customWidth="1"/>
    <col min="14851" max="14851" width="14.28515625" style="4" customWidth="1"/>
    <col min="14852" max="14852" width="40.42578125" style="4" customWidth="1"/>
    <col min="14853" max="14853" width="12.85546875" style="4" customWidth="1"/>
    <col min="14854" max="14854" width="15" style="4" customWidth="1"/>
    <col min="14855" max="14855" width="13" style="4" customWidth="1"/>
    <col min="14856" max="14856" width="24.85546875" style="4" customWidth="1"/>
    <col min="14857" max="15104" width="9.140625" style="4"/>
    <col min="15105" max="15105" width="6" style="4" customWidth="1"/>
    <col min="15106" max="15106" width="40.28515625" style="4" customWidth="1"/>
    <col min="15107" max="15107" width="14.28515625" style="4" customWidth="1"/>
    <col min="15108" max="15108" width="40.42578125" style="4" customWidth="1"/>
    <col min="15109" max="15109" width="12.85546875" style="4" customWidth="1"/>
    <col min="15110" max="15110" width="15" style="4" customWidth="1"/>
    <col min="15111" max="15111" width="13" style="4" customWidth="1"/>
    <col min="15112" max="15112" width="24.85546875" style="4" customWidth="1"/>
    <col min="15113" max="15360" width="9.140625" style="4"/>
    <col min="15361" max="15361" width="6" style="4" customWidth="1"/>
    <col min="15362" max="15362" width="40.28515625" style="4" customWidth="1"/>
    <col min="15363" max="15363" width="14.28515625" style="4" customWidth="1"/>
    <col min="15364" max="15364" width="40.42578125" style="4" customWidth="1"/>
    <col min="15365" max="15365" width="12.85546875" style="4" customWidth="1"/>
    <col min="15366" max="15366" width="15" style="4" customWidth="1"/>
    <col min="15367" max="15367" width="13" style="4" customWidth="1"/>
    <col min="15368" max="15368" width="24.85546875" style="4" customWidth="1"/>
    <col min="15369" max="15616" width="9.140625" style="4"/>
    <col min="15617" max="15617" width="6" style="4" customWidth="1"/>
    <col min="15618" max="15618" width="40.28515625" style="4" customWidth="1"/>
    <col min="15619" max="15619" width="14.28515625" style="4" customWidth="1"/>
    <col min="15620" max="15620" width="40.42578125" style="4" customWidth="1"/>
    <col min="15621" max="15621" width="12.85546875" style="4" customWidth="1"/>
    <col min="15622" max="15622" width="15" style="4" customWidth="1"/>
    <col min="15623" max="15623" width="13" style="4" customWidth="1"/>
    <col min="15624" max="15624" width="24.85546875" style="4" customWidth="1"/>
    <col min="15625" max="15872" width="9.140625" style="4"/>
    <col min="15873" max="15873" width="6" style="4" customWidth="1"/>
    <col min="15874" max="15874" width="40.28515625" style="4" customWidth="1"/>
    <col min="15875" max="15875" width="14.28515625" style="4" customWidth="1"/>
    <col min="15876" max="15876" width="40.42578125" style="4" customWidth="1"/>
    <col min="15877" max="15877" width="12.85546875" style="4" customWidth="1"/>
    <col min="15878" max="15878" width="15" style="4" customWidth="1"/>
    <col min="15879" max="15879" width="13" style="4" customWidth="1"/>
    <col min="15880" max="15880" width="24.85546875" style="4" customWidth="1"/>
    <col min="15881" max="16128" width="9.140625" style="4"/>
    <col min="16129" max="16129" width="6" style="4" customWidth="1"/>
    <col min="16130" max="16130" width="40.28515625" style="4" customWidth="1"/>
    <col min="16131" max="16131" width="14.28515625" style="4" customWidth="1"/>
    <col min="16132" max="16132" width="40.42578125" style="4" customWidth="1"/>
    <col min="16133" max="16133" width="12.85546875" style="4" customWidth="1"/>
    <col min="16134" max="16134" width="15" style="4" customWidth="1"/>
    <col min="16135" max="16135" width="13" style="4" customWidth="1"/>
    <col min="16136" max="16136" width="24.85546875" style="4" customWidth="1"/>
    <col min="16137" max="16384" width="9.140625" style="4"/>
  </cols>
  <sheetData>
    <row r="1" spans="1:8" ht="20.25" x14ac:dyDescent="0.3">
      <c r="A1" s="28" t="s">
        <v>46</v>
      </c>
    </row>
    <row r="2" spans="1:8" ht="9" customHeight="1" x14ac:dyDescent="0.2"/>
    <row r="3" spans="1:8" ht="25.5" x14ac:dyDescent="0.2">
      <c r="A3" s="6" t="s">
        <v>19</v>
      </c>
      <c r="B3" s="17" t="s">
        <v>17</v>
      </c>
      <c r="C3" s="6" t="s">
        <v>32</v>
      </c>
      <c r="D3" s="6" t="s">
        <v>20</v>
      </c>
      <c r="E3" s="6" t="s">
        <v>38</v>
      </c>
      <c r="F3" s="6" t="s">
        <v>21</v>
      </c>
      <c r="G3" s="6" t="s">
        <v>22</v>
      </c>
      <c r="H3" s="6" t="s">
        <v>23</v>
      </c>
    </row>
    <row r="4" spans="1:8" ht="27.75" customHeight="1" x14ac:dyDescent="0.2">
      <c r="A4" s="36">
        <f t="shared" ref="A4:A5" si="0">A5-1</f>
        <v>43391</v>
      </c>
      <c r="B4" s="37" t="s">
        <v>54</v>
      </c>
      <c r="C4" s="8" t="s">
        <v>24</v>
      </c>
      <c r="D4" s="12" t="s">
        <v>39</v>
      </c>
      <c r="E4" s="12" t="s">
        <v>44</v>
      </c>
      <c r="F4" s="12" t="s">
        <v>37</v>
      </c>
      <c r="G4" s="12" t="s">
        <v>25</v>
      </c>
      <c r="H4" s="12" t="s">
        <v>43</v>
      </c>
    </row>
    <row r="5" spans="1:8" ht="25.5" customHeight="1" x14ac:dyDescent="0.2">
      <c r="A5" s="36">
        <f t="shared" si="0"/>
        <v>43392</v>
      </c>
      <c r="B5" s="37" t="s">
        <v>66</v>
      </c>
      <c r="C5" s="8" t="s">
        <v>24</v>
      </c>
      <c r="D5" s="12" t="s">
        <v>39</v>
      </c>
      <c r="E5" s="12" t="s">
        <v>44</v>
      </c>
      <c r="F5" s="12" t="s">
        <v>37</v>
      </c>
      <c r="G5" s="12" t="s">
        <v>25</v>
      </c>
      <c r="H5" s="12" t="s">
        <v>55</v>
      </c>
    </row>
    <row r="6" spans="1:8" ht="18" customHeight="1" x14ac:dyDescent="0.2">
      <c r="A6" s="36">
        <f>A7-1</f>
        <v>43393</v>
      </c>
      <c r="B6" s="37" t="s">
        <v>67</v>
      </c>
      <c r="C6" s="8" t="s">
        <v>24</v>
      </c>
      <c r="D6" s="12" t="s">
        <v>39</v>
      </c>
      <c r="E6" s="12" t="s">
        <v>44</v>
      </c>
      <c r="F6" s="12" t="s">
        <v>37</v>
      </c>
      <c r="G6" s="12" t="s">
        <v>25</v>
      </c>
      <c r="H6" s="12" t="s">
        <v>55</v>
      </c>
    </row>
    <row r="7" spans="1:8" ht="18" customHeight="1" x14ac:dyDescent="0.2">
      <c r="A7" s="35">
        <v>43394</v>
      </c>
      <c r="B7" s="7" t="s">
        <v>0</v>
      </c>
      <c r="C7" s="8" t="s">
        <v>24</v>
      </c>
      <c r="D7" s="12" t="s">
        <v>39</v>
      </c>
      <c r="E7" s="12" t="s">
        <v>44</v>
      </c>
      <c r="F7" s="12" t="s">
        <v>37</v>
      </c>
      <c r="G7" s="10" t="s">
        <v>25</v>
      </c>
      <c r="H7" s="12" t="s">
        <v>27</v>
      </c>
    </row>
    <row r="8" spans="1:8" ht="18.75" customHeight="1" x14ac:dyDescent="0.2">
      <c r="A8" s="35">
        <f>A7+1</f>
        <v>43395</v>
      </c>
      <c r="B8" s="7" t="s">
        <v>69</v>
      </c>
      <c r="C8" s="8" t="s">
        <v>24</v>
      </c>
      <c r="D8" s="12" t="s">
        <v>39</v>
      </c>
      <c r="E8" s="12" t="s">
        <v>44</v>
      </c>
      <c r="F8" s="12" t="s">
        <v>37</v>
      </c>
      <c r="G8" s="10" t="s">
        <v>25</v>
      </c>
      <c r="H8" s="12" t="s">
        <v>65</v>
      </c>
    </row>
    <row r="9" spans="1:8" ht="25.5" x14ac:dyDescent="0.2">
      <c r="A9" s="35">
        <f t="shared" ref="A9:A18" si="1">A8+1</f>
        <v>43396</v>
      </c>
      <c r="B9" s="7" t="s">
        <v>53</v>
      </c>
      <c r="C9" s="8" t="s">
        <v>24</v>
      </c>
      <c r="D9" s="12" t="s">
        <v>36</v>
      </c>
      <c r="E9" s="12" t="s">
        <v>40</v>
      </c>
      <c r="F9" s="12" t="s">
        <v>60</v>
      </c>
      <c r="G9" s="10" t="s">
        <v>25</v>
      </c>
      <c r="H9" s="12" t="str">
        <f>H7</f>
        <v>Paro General Hospital</v>
      </c>
    </row>
    <row r="10" spans="1:8" ht="25.5" x14ac:dyDescent="0.2">
      <c r="A10" s="35">
        <f t="shared" si="1"/>
        <v>43397</v>
      </c>
      <c r="B10" s="16" t="s">
        <v>1</v>
      </c>
      <c r="C10" s="8" t="s">
        <v>33</v>
      </c>
      <c r="D10" s="11" t="s">
        <v>31</v>
      </c>
      <c r="E10" s="10" t="s">
        <v>109</v>
      </c>
      <c r="F10" s="9" t="s">
        <v>61</v>
      </c>
      <c r="G10" s="10" t="s">
        <v>25</v>
      </c>
      <c r="H10" s="12" t="str">
        <f>H9</f>
        <v>Paro General Hospital</v>
      </c>
    </row>
    <row r="11" spans="1:8" ht="25.5" x14ac:dyDescent="0.2">
      <c r="A11" s="35">
        <f t="shared" si="1"/>
        <v>43398</v>
      </c>
      <c r="B11" s="16" t="s">
        <v>2</v>
      </c>
      <c r="C11" s="8" t="s">
        <v>33</v>
      </c>
      <c r="D11" s="11" t="s">
        <v>41</v>
      </c>
      <c r="E11" s="10" t="s">
        <v>108</v>
      </c>
      <c r="F11" s="9" t="s">
        <v>61</v>
      </c>
      <c r="G11" s="10" t="s">
        <v>25</v>
      </c>
      <c r="H11" s="12" t="str">
        <f>H9</f>
        <v>Paro General Hospital</v>
      </c>
    </row>
    <row r="12" spans="1:8" ht="25.5" x14ac:dyDescent="0.2">
      <c r="A12" s="35">
        <f t="shared" si="1"/>
        <v>43399</v>
      </c>
      <c r="B12" s="7" t="s">
        <v>26</v>
      </c>
      <c r="C12" s="8" t="s">
        <v>33</v>
      </c>
      <c r="D12" s="11" t="s">
        <v>34</v>
      </c>
      <c r="E12" s="10" t="s">
        <v>108</v>
      </c>
      <c r="F12" s="9" t="s">
        <v>61</v>
      </c>
      <c r="G12" s="10" t="s">
        <v>25</v>
      </c>
      <c r="H12" s="12" t="str">
        <f t="shared" ref="H12" si="2">H11</f>
        <v>Paro General Hospital</v>
      </c>
    </row>
    <row r="13" spans="1:8" ht="25.5" x14ac:dyDescent="0.2">
      <c r="A13" s="35">
        <f t="shared" si="1"/>
        <v>43400</v>
      </c>
      <c r="B13" s="16" t="s">
        <v>3</v>
      </c>
      <c r="C13" s="8" t="s">
        <v>33</v>
      </c>
      <c r="D13" s="11" t="s">
        <v>28</v>
      </c>
      <c r="E13" s="10" t="s">
        <v>108</v>
      </c>
      <c r="F13" s="9" t="s">
        <v>61</v>
      </c>
      <c r="G13" s="10" t="s">
        <v>25</v>
      </c>
      <c r="H13" s="12" t="s">
        <v>68</v>
      </c>
    </row>
    <row r="14" spans="1:8" ht="25.5" x14ac:dyDescent="0.2">
      <c r="A14" s="35">
        <f t="shared" si="1"/>
        <v>43401</v>
      </c>
      <c r="B14" s="16" t="s">
        <v>4</v>
      </c>
      <c r="C14" s="8" t="s">
        <v>33</v>
      </c>
      <c r="D14" s="11" t="s">
        <v>29</v>
      </c>
      <c r="E14" s="10" t="s">
        <v>108</v>
      </c>
      <c r="F14" s="9" t="s">
        <v>61</v>
      </c>
      <c r="G14" s="10" t="s">
        <v>25</v>
      </c>
      <c r="H14" s="12" t="s">
        <v>68</v>
      </c>
    </row>
    <row r="15" spans="1:8" ht="25.5" x14ac:dyDescent="0.2">
      <c r="A15" s="35">
        <f t="shared" si="1"/>
        <v>43402</v>
      </c>
      <c r="B15" s="16" t="s">
        <v>5</v>
      </c>
      <c r="C15" s="8" t="s">
        <v>33</v>
      </c>
      <c r="D15" s="12" t="s">
        <v>42</v>
      </c>
      <c r="E15" s="10" t="s">
        <v>108</v>
      </c>
      <c r="F15" s="9" t="s">
        <v>61</v>
      </c>
      <c r="G15" s="10" t="s">
        <v>25</v>
      </c>
      <c r="H15" s="12" t="s">
        <v>68</v>
      </c>
    </row>
    <row r="16" spans="1:8" ht="30" x14ac:dyDescent="0.2">
      <c r="A16" s="35">
        <f t="shared" si="1"/>
        <v>43403</v>
      </c>
      <c r="B16" s="16" t="s">
        <v>6</v>
      </c>
      <c r="C16" s="8" t="s">
        <v>33</v>
      </c>
      <c r="D16" s="10" t="s">
        <v>30</v>
      </c>
      <c r="E16" s="10" t="s">
        <v>108</v>
      </c>
      <c r="F16" s="9" t="s">
        <v>61</v>
      </c>
      <c r="G16" s="10" t="s">
        <v>25</v>
      </c>
      <c r="H16" s="12" t="s">
        <v>68</v>
      </c>
    </row>
    <row r="17" spans="1:8" ht="30" x14ac:dyDescent="0.2">
      <c r="A17" s="35">
        <f t="shared" si="1"/>
        <v>43404</v>
      </c>
      <c r="B17" s="16" t="s">
        <v>62</v>
      </c>
      <c r="C17" s="8" t="s">
        <v>33</v>
      </c>
      <c r="D17" s="10" t="s">
        <v>30</v>
      </c>
      <c r="E17" s="10" t="s">
        <v>108</v>
      </c>
      <c r="F17" s="9" t="s">
        <v>61</v>
      </c>
      <c r="G17" s="10" t="s">
        <v>25</v>
      </c>
      <c r="H17" s="12" t="s">
        <v>68</v>
      </c>
    </row>
    <row r="18" spans="1:8" ht="25.5" x14ac:dyDescent="0.2">
      <c r="A18" s="35">
        <f t="shared" si="1"/>
        <v>43405</v>
      </c>
      <c r="B18" s="7" t="s">
        <v>63</v>
      </c>
      <c r="C18" s="8" t="s">
        <v>33</v>
      </c>
      <c r="D18" s="12" t="s">
        <v>39</v>
      </c>
      <c r="E18" s="12" t="s">
        <v>44</v>
      </c>
      <c r="F18" s="12" t="s">
        <v>64</v>
      </c>
      <c r="G18" s="10" t="s">
        <v>25</v>
      </c>
      <c r="H18" s="12" t="s">
        <v>65</v>
      </c>
    </row>
    <row r="19" spans="1:8" ht="11.25" customHeight="1" x14ac:dyDescent="0.2">
      <c r="A19" s="13"/>
      <c r="B19" s="14"/>
      <c r="C19" s="13"/>
      <c r="D19" s="13"/>
      <c r="E19" s="13"/>
      <c r="F19" s="13"/>
      <c r="G19" s="13"/>
      <c r="H19" s="13"/>
    </row>
    <row r="20" spans="1:8" s="78" customFormat="1" ht="18.75" x14ac:dyDescent="0.3">
      <c r="A20" s="75" t="s">
        <v>114</v>
      </c>
      <c r="B20" s="76"/>
      <c r="C20" s="77"/>
      <c r="D20" s="77"/>
      <c r="E20" s="77"/>
      <c r="F20" s="77"/>
      <c r="G20" s="77"/>
      <c r="H20" s="77"/>
    </row>
    <row r="21" spans="1:8" s="78" customFormat="1" ht="9" customHeight="1" x14ac:dyDescent="0.3">
      <c r="B21" s="79"/>
      <c r="C21" s="77"/>
      <c r="D21" s="77"/>
      <c r="E21" s="77"/>
      <c r="F21" s="77"/>
      <c r="G21" s="77"/>
      <c r="H21" s="77"/>
    </row>
    <row r="22" spans="1:8" s="78" customFormat="1" ht="21.75" customHeight="1" x14ac:dyDescent="0.3">
      <c r="A22" s="78" t="s">
        <v>27</v>
      </c>
      <c r="B22" s="79"/>
      <c r="C22" s="80" t="s">
        <v>57</v>
      </c>
      <c r="D22" s="77"/>
      <c r="E22" s="77"/>
      <c r="F22" s="77"/>
      <c r="G22" s="77"/>
      <c r="H22" s="77"/>
    </row>
    <row r="23" spans="1:8" s="78" customFormat="1" ht="21.75" customHeight="1" x14ac:dyDescent="0.3">
      <c r="A23" s="78" t="s">
        <v>55</v>
      </c>
      <c r="B23" s="79"/>
      <c r="C23" s="80" t="s">
        <v>58</v>
      </c>
      <c r="D23" s="79"/>
      <c r="E23" s="79"/>
      <c r="F23" s="79"/>
      <c r="G23" s="79"/>
      <c r="H23" s="79"/>
    </row>
    <row r="24" spans="1:8" s="78" customFormat="1" ht="39" customHeight="1" x14ac:dyDescent="0.3">
      <c r="A24" s="85" t="s">
        <v>56</v>
      </c>
      <c r="B24" s="85"/>
      <c r="C24" s="86" t="s">
        <v>59</v>
      </c>
      <c r="D24" s="86"/>
      <c r="E24" s="86"/>
      <c r="F24" s="86"/>
      <c r="G24" s="86"/>
      <c r="H24" s="77"/>
    </row>
    <row r="25" spans="1:8" s="78" customFormat="1" ht="18.75" x14ac:dyDescent="0.3">
      <c r="A25" s="78" t="s">
        <v>70</v>
      </c>
      <c r="C25" s="81" t="s">
        <v>71</v>
      </c>
      <c r="D25" s="82">
        <v>112</v>
      </c>
      <c r="E25" s="77"/>
      <c r="F25" s="77"/>
      <c r="G25" s="77"/>
      <c r="H25" s="77"/>
    </row>
    <row r="26" spans="1:8" s="78" customFormat="1" ht="18.75" x14ac:dyDescent="0.3">
      <c r="C26" s="81" t="s">
        <v>72</v>
      </c>
      <c r="D26" s="82">
        <v>113</v>
      </c>
      <c r="E26" s="77"/>
      <c r="F26" s="77"/>
      <c r="G26" s="77"/>
      <c r="H26" s="77"/>
    </row>
    <row r="27" spans="1:8" s="78" customFormat="1" ht="18.75" x14ac:dyDescent="0.3">
      <c r="A27" s="78" t="s">
        <v>110</v>
      </c>
      <c r="C27" s="83" t="s">
        <v>111</v>
      </c>
      <c r="D27" s="77"/>
      <c r="E27" s="77"/>
      <c r="F27" s="77"/>
      <c r="G27" s="77"/>
      <c r="H27" s="77"/>
    </row>
    <row r="28" spans="1:8" s="78" customFormat="1" ht="18.75" x14ac:dyDescent="0.3">
      <c r="A28" s="78" t="s">
        <v>112</v>
      </c>
      <c r="C28" s="83" t="s">
        <v>113</v>
      </c>
      <c r="D28" s="77"/>
      <c r="E28" s="77"/>
      <c r="F28" s="77"/>
      <c r="G28" s="77"/>
      <c r="H28" s="77"/>
    </row>
  </sheetData>
  <mergeCells count="2">
    <mergeCell ref="A24:B24"/>
    <mergeCell ref="C24:G24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Distance-Elevation Profile</vt:lpstr>
      <vt:lpstr>Exit Options, Time to Hospital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CBTalbert</cp:lastModifiedBy>
  <cp:lastPrinted>2018-10-07T17:46:23Z</cp:lastPrinted>
  <dcterms:created xsi:type="dcterms:W3CDTF">2017-10-20T21:26:12Z</dcterms:created>
  <dcterms:modified xsi:type="dcterms:W3CDTF">2018-10-07T18:00:07Z</dcterms:modified>
</cp:coreProperties>
</file>