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Route Descriptions\Washington\Goat Island Mountain\"/>
    </mc:Choice>
  </mc:AlternateContent>
  <bookViews>
    <workbookView xWindow="120" yWindow="60" windowWidth="11625" windowHeight="6795"/>
  </bookViews>
  <sheets>
    <sheet name="Segments" sheetId="1" r:id="rId1"/>
    <sheet name="Work" sheetId="3" r:id="rId2"/>
  </sheets>
  <definedNames>
    <definedName name="Downhill_FtPH">Segments!$B$26</definedName>
    <definedName name="Flat_MPH">Segments!$B$24</definedName>
    <definedName name="_xlnm.Print_Area" localSheetId="0">Table1[[#Headers],[#Data],[Destination]:[UTM]]</definedName>
    <definedName name="_xlnm.Print_Titles" localSheetId="0">Segments!$2:$2</definedName>
    <definedName name="Uphill_FtPH">Segments!$B$25</definedName>
  </definedNames>
  <calcPr calcId="171027"/>
</workbook>
</file>

<file path=xl/calcChain.xml><?xml version="1.0" encoding="utf-8"?>
<calcChain xmlns="http://schemas.openxmlformats.org/spreadsheetml/2006/main">
  <c r="C4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 l="1"/>
  <c r="E4" i="1"/>
  <c r="F4" i="1" s="1"/>
  <c r="E5" i="1" l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</calcChain>
</file>

<file path=xl/comments1.xml><?xml version="1.0" encoding="utf-8"?>
<comments xmlns="http://schemas.openxmlformats.org/spreadsheetml/2006/main">
  <authors>
    <author>Darryl Olson</author>
  </authors>
  <commentList>
    <comment ref="E2" authorId="0" shapeId="0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Computed from Previous Elevation</t>
        </r>
      </text>
    </comment>
    <comment ref="F2" authorId="0" shapeId="0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Computed Based Upon Climbing Multipler if Climbing or Down Multipler if Descending</t>
        </r>
      </text>
    </comment>
    <comment ref="G2" authorId="0" shapeId="0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GPS Eastering</t>
        </r>
      </text>
    </comment>
  </commentList>
</comments>
</file>

<file path=xl/sharedStrings.xml><?xml version="1.0" encoding="utf-8"?>
<sst xmlns="http://schemas.openxmlformats.org/spreadsheetml/2006/main" count="143" uniqueCount="84">
  <si>
    <t>Destination</t>
  </si>
  <si>
    <t>Elevation Change</t>
  </si>
  <si>
    <t>Change data in blue bold font</t>
  </si>
  <si>
    <t>UTM</t>
  </si>
  <si>
    <t>Total</t>
  </si>
  <si>
    <t>A to B Distance</t>
  </si>
  <si>
    <t>A to B Adjustor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</si>
  <si>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</si>
  <si>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</si>
  <si>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</si>
  <si>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</si>
  <si>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</si>
  <si>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</si>
  <si>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</si>
  <si>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M per Km</t>
  </si>
  <si>
    <t>Minutes</t>
  </si>
  <si>
    <t>Distance</t>
  </si>
  <si>
    <t>Elevation</t>
  </si>
  <si>
    <t>100 ft</t>
  </si>
  <si>
    <t>Scramble</t>
  </si>
  <si>
    <t>Backpack</t>
  </si>
  <si>
    <t>Ski</t>
  </si>
  <si>
    <t>Hike</t>
  </si>
  <si>
    <t>Formula</t>
  </si>
  <si>
    <t>Flat MPH</t>
  </si>
  <si>
    <t>Uphill Feet Per Hour</t>
  </si>
  <si>
    <t>Downhill Feet Per Hour</t>
  </si>
  <si>
    <t>Uphill FtPH</t>
  </si>
  <si>
    <t>Downhill FtPH</t>
  </si>
  <si>
    <t>((Distance/Distance MPH) + (Elevation/Elevation FtPH))*60</t>
  </si>
  <si>
    <t xml:space="preserve"> 10 T 605820 5193697</t>
  </si>
  <si>
    <t xml:space="preserve"> 10 T 604807 5191892</t>
  </si>
  <si>
    <t xml:space="preserve"> 10 T 603856 5191464</t>
  </si>
  <si>
    <t xml:space="preserve"> 10 T 602610 5191558</t>
  </si>
  <si>
    <t xml:space="preserve"> 10 T 602139 5191430</t>
  </si>
  <si>
    <t xml:space="preserve"> 10 T 601016 5191508</t>
  </si>
  <si>
    <t xml:space="preserve"> 10 T 601392 5191962</t>
  </si>
  <si>
    <t xml:space="preserve"> 10 T 602148 5192724</t>
  </si>
  <si>
    <t xml:space="preserve"> 10 T 602943 5192905</t>
  </si>
  <si>
    <t xml:space="preserve"> 10 T 603031 5193200</t>
  </si>
  <si>
    <t xml:space="preserve"> 10 T 603383 5193063</t>
  </si>
  <si>
    <t xml:space="preserve"> 10 T 603821 5192915</t>
  </si>
  <si>
    <t xml:space="preserve"> 10 T 604069 5192828</t>
  </si>
  <si>
    <t xml:space="preserve"> 10 T 604277 5192764</t>
  </si>
  <si>
    <t xml:space="preserve"> 10 T 604463 5192697</t>
  </si>
  <si>
    <t xml:space="preserve"> 10 T 604627 5192643</t>
  </si>
  <si>
    <t xml:space="preserve"> 10 T 604856 5192563</t>
  </si>
  <si>
    <t xml:space="preserve"> 10 T 605058 5192500</t>
  </si>
  <si>
    <t>GIM01 Trail Head</t>
  </si>
  <si>
    <t>GIM02 Switchbk</t>
  </si>
  <si>
    <t>GIM02.1 4800</t>
  </si>
  <si>
    <t>GIM03 Ftbridge</t>
  </si>
  <si>
    <t>GIM04 Lv Trail</t>
  </si>
  <si>
    <t>GIM05 Saddle</t>
  </si>
  <si>
    <t>GIM06 Saddle</t>
  </si>
  <si>
    <t>GIM07 Saddle</t>
  </si>
  <si>
    <t>GIM08 Saddle</t>
  </si>
  <si>
    <t>GIM09 Goat Is Mtn</t>
  </si>
  <si>
    <t>GIM10 6800</t>
  </si>
  <si>
    <t>GIM11 6400</t>
  </si>
  <si>
    <t>GIM12 6000</t>
  </si>
  <si>
    <t>GIM13 5600</t>
  </si>
  <si>
    <t>GIM14 5200</t>
  </si>
  <si>
    <t>GIM15 4800</t>
  </si>
  <si>
    <t>GIM16 4400</t>
  </si>
  <si>
    <t>GIM17 Trail</t>
  </si>
  <si>
    <t>GIM18 Trail Head</t>
  </si>
  <si>
    <t xml:space="preserve"> 210.2°</t>
  </si>
  <si>
    <t xml:space="preserve"> 246.7°</t>
  </si>
  <si>
    <t xml:space="preserve"> 275.3°</t>
  </si>
  <si>
    <t xml:space="preserve"> 255.8°</t>
  </si>
  <si>
    <t xml:space="preserve"> 274.9°</t>
  </si>
  <si>
    <t xml:space="preserve"> 40.5°</t>
  </si>
  <si>
    <t xml:space="preserve"> 45.7°</t>
  </si>
  <si>
    <t xml:space="preserve"> 78.1°</t>
  </si>
  <si>
    <t xml:space="preserve"> 17.6°</t>
  </si>
  <si>
    <t xml:space="preserve"> 112.4°</t>
  </si>
  <si>
    <t xml:space="preserve"> 109.7°</t>
  </si>
  <si>
    <t xml:space="preserve"> 110.3°</t>
  </si>
  <si>
    <t xml:space="preserve"> 108.4°</t>
  </si>
  <si>
    <t xml:space="preserve"> 110.8°</t>
  </si>
  <si>
    <t xml:space="preserve"> 109.3°</t>
  </si>
  <si>
    <t xml:space="preserve"> 110.1°</t>
  </si>
  <si>
    <t xml:space="preserve"> 33.4°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</si>
</sst>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</font>
    <font>
      <b/>
      <sz val="10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</xf>
    <xf numFmtId="1" fontId="2" fillId="0" borderId="0" xfId="0" applyNumberFormat="1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1" fontId="2" fillId="0" borderId="0" xfId="0" applyNumberFormat="1" applyFont="1" applyBorder="1" applyAlignment="1" applyProtection="1">
      <alignment wrapText="1"/>
      <protection locked="0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4" fontId="1" fillId="0" borderId="1" xfId="0" applyNumberFormat="1" applyFont="1" applyBorder="1" applyAlignment="1">
      <alignment wrapText="1"/>
    </xf>
    <xf numFmtId="164" fontId="3" fillId="2" borderId="1" xfId="0" applyNumberFormat="1" applyFont="1" applyFill="1" applyBorder="1" applyAlignment="1" applyProtection="1">
      <alignment wrapText="1"/>
    </xf>
    <xf numFmtId="164" fontId="2" fillId="0" borderId="0" xfId="0" applyNumberFormat="1" applyFont="1" applyBorder="1" applyAlignment="1" applyProtection="1">
      <alignment wrapText="1"/>
      <protection locked="0"/>
    </xf>
    <xf numFmtId="0" fontId="0" fillId="0" borderId="2" xfId="0" applyBorder="1"/>
    <xf numFmtId="1" fontId="0" fillId="2" borderId="1" xfId="0" applyNumberFormat="1" applyFill="1" applyBorder="1" applyAlignment="1" applyProtection="1">
      <alignment wrapText="1"/>
    </xf>
    <xf numFmtId="1" fontId="0" fillId="0" borderId="1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9" fontId="0" fillId="2" borderId="1" xfId="0" applyNumberFormat="1" applyFill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9" fontId="0" fillId="0" borderId="0" xfId="0" applyNumberFormat="1" applyAlignment="1">
      <alignment wrapText="1"/>
    </xf>
    <xf numFmtId="0" fontId="3" fillId="0" borderId="1" xfId="0" applyFont="1" applyBorder="1" applyAlignment="1">
      <alignment horizontal="right" wrapText="1"/>
    </xf>
    <xf numFmtId="0" fontId="0" fillId="0" borderId="0" xfId="0" applyBorder="1"/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 applyProtection="1">
      <alignment wrapText="1"/>
      <protection locked="0"/>
    </xf>
    <xf numFmtId="0" fontId="2" fillId="0" borderId="4" xfId="0" applyNumberFormat="1" applyFont="1" applyBorder="1" applyAlignment="1" applyProtection="1">
      <alignment wrapText="1"/>
      <protection locked="0"/>
    </xf>
    <xf numFmtId="164" fontId="1" fillId="0" borderId="4" xfId="0" applyNumberFormat="1" applyFont="1" applyBorder="1" applyAlignment="1" applyProtection="1">
      <alignment wrapText="1"/>
      <protection locked="0"/>
    </xf>
    <xf numFmtId="0" fontId="0" fillId="0" borderId="4" xfId="0" applyNumberFormat="1" applyBorder="1" applyAlignment="1">
      <alignment wrapText="1"/>
    </xf>
    <xf numFmtId="1" fontId="1" fillId="0" borderId="4" xfId="0" applyNumberFormat="1" applyFont="1" applyBorder="1" applyAlignment="1" applyProtection="1">
      <alignment wrapText="1"/>
      <protection locked="0"/>
    </xf>
    <xf numFmtId="1" fontId="2" fillId="0" borderId="3" xfId="0" applyNumberFormat="1" applyFont="1" applyBorder="1" applyAlignment="1" applyProtection="1">
      <alignment wrapText="1"/>
      <protection locked="0"/>
    </xf>
    <xf numFmtId="0" fontId="0" fillId="0" borderId="1" xfId="0" applyBorder="1"/>
    <xf numFmtId="1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24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I22" totalsRowCount="1" headerRowDxfId="22" dataDxfId="20" headerRowBorderDxfId="21" tableBorderDxfId="19" totalsRowBorderDxfId="18">
  <autoFilter ref="A2:I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9">
    <tableColumn id="1" name="Destination" totalsRowLabel="Total" dataDxfId="17" totalsRowDxfId="8"/>
    <tableColumn id="2" name="Direction" dataDxfId="16" totalsRowDxfId="7"/>
    <tableColumn id="3" name="Distance" totalsRowFunction="sum" dataDxfId="15" totalsRowDxfId="6"/>
    <tableColumn id="4" name="Elevation" dataDxfId="14" totalsRowDxfId="5"/>
    <tableColumn id="5" name="Elevation Change" dataDxfId="13" totalsRowDxfId="4">
      <calculatedColumnFormula>D3-D2</calculatedColumnFormula>
    </tableColumn>
    <tableColumn id="6" name="Minutes" dataDxfId="12" totalsRowDxfId="3">
      <calculatedColumnFormula>IF(E3&gt;=0,(C3/Miles_per_Hour)+(E3/Climbing),(C3/Miles_per_Hour)+(ABS(E3)/Descending))</calculatedColumnFormula>
    </tableColumn>
    <tableColumn id="8" name="UTM" dataDxfId="11" totalsRowDxfId="2"/>
    <tableColumn id="7" name="A to B Distance" dataDxfId="10" totalsRowDxfId="1"/>
    <tableColumn id="9" name="A to B Adjustor" dataDxfId="9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I7" sqref="I7"/>
    </sheetView>
  </sheetViews>
  <sheetFormatPr defaultColWidth="9.25" defaultRowHeight="15.75"/>
  <cols>
    <col min="1" max="1" width="21.375" style="1" bestFit="1" customWidth="1"/>
    <col min="2" max="2" width="10.625" style="2" bestFit="1" customWidth="1"/>
    <col min="3" max="3" width="8.75" style="4" customWidth="1"/>
    <col min="4" max="4" width="8.75" style="2" bestFit="1" customWidth="1"/>
    <col min="5" max="5" width="10.75" style="2" bestFit="1" customWidth="1"/>
    <col min="6" max="6" width="9.125" style="2" bestFit="1" customWidth="1"/>
    <col min="7" max="7" width="19.25" style="2" bestFit="1" customWidth="1"/>
    <col min="8" max="8" width="9.25" style="3"/>
    <col min="9" max="9" width="9.25" style="27"/>
    <col min="10" max="16384" width="9.25" style="1"/>
  </cols>
  <sheetData>
    <row r="1" spans="1:9">
      <c r="A1" s="39" t="s">
        <v>2</v>
      </c>
      <c r="B1" s="39"/>
      <c r="C1" s="39"/>
      <c r="D1" s="39"/>
      <c r="E1" s="39"/>
      <c r="F1" s="39"/>
      <c r="G1" s="39"/>
      <c r="H1" s="39"/>
      <c r="I1" s="39"/>
    </row>
    <row r="2" spans="1:9" ht="31.5">
      <c r="A2" s="15" t="s">
        <v>0</v>
      </c>
      <c r="B2" s="16" t="s">
        <v>7</v>
      </c>
      <c r="C2" s="18" t="s">
        <v>16</v>
      </c>
      <c r="D2" s="16" t="s">
        <v>17</v>
      </c>
      <c r="E2" s="16" t="s">
        <v>1</v>
      </c>
      <c r="F2" s="16" t="s">
        <v>15</v>
      </c>
      <c r="G2" s="16" t="s">
        <v>3</v>
      </c>
      <c r="H2" s="16" t="s">
        <v>5</v>
      </c>
      <c r="I2" s="16" t="s">
        <v>6</v>
      </c>
    </row>
    <row r="3" spans="1:9">
      <c r="A3" s="37" t="s">
        <v>48</v>
      </c>
      <c r="B3" s="19"/>
      <c r="C3" s="19"/>
      <c r="D3" s="37">
        <v>3825</v>
      </c>
      <c r="E3" s="6"/>
      <c r="F3" s="22"/>
      <c r="G3" s="37" t="s">
        <v>30</v>
      </c>
      <c r="H3" s="25"/>
      <c r="I3" s="25"/>
    </row>
    <row r="4" spans="1:9">
      <c r="A4" s="37" t="s">
        <v>49</v>
      </c>
      <c r="B4" s="37" t="s">
        <v>67</v>
      </c>
      <c r="C4" s="12">
        <f t="shared" ref="C4:C21" si="0">H4*(1+I4)</f>
        <v>1.677</v>
      </c>
      <c r="D4" s="37">
        <v>4222</v>
      </c>
      <c r="E4" s="11">
        <f>D4-D3</f>
        <v>397</v>
      </c>
      <c r="F4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74.13</v>
      </c>
      <c r="G4" s="37" t="s">
        <v>31</v>
      </c>
      <c r="H4" s="37">
        <v>1.29</v>
      </c>
      <c r="I4" s="26">
        <v>0.3</v>
      </c>
    </row>
    <row r="5" spans="1:9">
      <c r="A5" s="37" t="s">
        <v>50</v>
      </c>
      <c r="B5" s="37" t="s">
        <v>68</v>
      </c>
      <c r="C5" s="12">
        <f t="shared" si="0"/>
        <v>0.90999999999999992</v>
      </c>
      <c r="D5" s="37">
        <v>4797</v>
      </c>
      <c r="E5" s="11">
        <f t="shared" ref="E5:E21" si="1">D5-D4</f>
        <v>575</v>
      </c>
      <c r="F5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61.79999999999999</v>
      </c>
      <c r="G5" s="37" t="s">
        <v>32</v>
      </c>
      <c r="H5" s="37">
        <v>0.65</v>
      </c>
      <c r="I5" s="26">
        <v>0.4</v>
      </c>
    </row>
    <row r="6" spans="1:9">
      <c r="A6" s="37" t="s">
        <v>51</v>
      </c>
      <c r="B6" s="37" t="s">
        <v>69</v>
      </c>
      <c r="C6" s="12">
        <f t="shared" si="0"/>
        <v>1.0919999999999999</v>
      </c>
      <c r="D6" s="37">
        <v>5180</v>
      </c>
      <c r="E6" s="11">
        <f t="shared" si="1"/>
        <v>383</v>
      </c>
      <c r="F6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55.739999999999995</v>
      </c>
      <c r="G6" s="37" t="s">
        <v>33</v>
      </c>
      <c r="H6" s="37">
        <v>0.78</v>
      </c>
      <c r="I6" s="26">
        <v>0.4</v>
      </c>
    </row>
    <row r="7" spans="1:9">
      <c r="A7" s="37" t="s">
        <v>52</v>
      </c>
      <c r="B7" s="37" t="s">
        <v>70</v>
      </c>
      <c r="C7" s="12">
        <f t="shared" si="0"/>
        <v>0.33</v>
      </c>
      <c r="D7" s="37">
        <v>5454</v>
      </c>
      <c r="E7" s="11">
        <f t="shared" si="1"/>
        <v>274</v>
      </c>
      <c r="F7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26.340000000000003</v>
      </c>
      <c r="G7" s="37" t="s">
        <v>34</v>
      </c>
      <c r="H7" s="37">
        <v>0.3</v>
      </c>
      <c r="I7" s="26">
        <v>0.1</v>
      </c>
    </row>
    <row r="8" spans="1:9">
      <c r="A8" s="37" t="s">
        <v>53</v>
      </c>
      <c r="B8" s="37" t="s">
        <v>71</v>
      </c>
      <c r="C8" s="12">
        <f t="shared" si="0"/>
        <v>0.77</v>
      </c>
      <c r="D8" s="37">
        <v>6392</v>
      </c>
      <c r="E8" s="11">
        <f t="shared" si="1"/>
        <v>938</v>
      </c>
      <c r="F8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79.38</v>
      </c>
      <c r="G8" s="37" t="s">
        <v>35</v>
      </c>
      <c r="H8" s="37">
        <v>0.7</v>
      </c>
      <c r="I8" s="26">
        <v>0.1</v>
      </c>
    </row>
    <row r="9" spans="1:9">
      <c r="A9" s="37" t="s">
        <v>54</v>
      </c>
      <c r="B9" s="37" t="s">
        <v>72</v>
      </c>
      <c r="C9" s="12">
        <f t="shared" si="0"/>
        <v>0.40700000000000003</v>
      </c>
      <c r="D9" s="37">
        <v>6676</v>
      </c>
      <c r="E9" s="11">
        <f t="shared" si="1"/>
        <v>284</v>
      </c>
      <c r="F9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29.25</v>
      </c>
      <c r="G9" s="37" t="s">
        <v>36</v>
      </c>
      <c r="H9" s="37">
        <v>0.37</v>
      </c>
      <c r="I9" s="26">
        <v>0.1</v>
      </c>
    </row>
    <row r="10" spans="1:9">
      <c r="A10" s="37" t="s">
        <v>55</v>
      </c>
      <c r="B10" s="37" t="s">
        <v>73</v>
      </c>
      <c r="C10" s="12">
        <f t="shared" si="0"/>
        <v>0.7370000000000001</v>
      </c>
      <c r="D10" s="37">
        <v>7162</v>
      </c>
      <c r="E10" s="11">
        <f t="shared" si="1"/>
        <v>486</v>
      </c>
      <c r="F10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51.27</v>
      </c>
      <c r="G10" s="37" t="s">
        <v>37</v>
      </c>
      <c r="H10" s="37">
        <v>0.67</v>
      </c>
      <c r="I10" s="26">
        <v>0.1</v>
      </c>
    </row>
    <row r="11" spans="1:9">
      <c r="A11" s="37" t="s">
        <v>56</v>
      </c>
      <c r="B11" s="37" t="s">
        <v>74</v>
      </c>
      <c r="C11" s="12">
        <f t="shared" si="0"/>
        <v>0.56100000000000005</v>
      </c>
      <c r="D11" s="37">
        <v>7128</v>
      </c>
      <c r="E11" s="11">
        <f t="shared" si="1"/>
        <v>-34</v>
      </c>
      <c r="F11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18.190000000000001</v>
      </c>
      <c r="G11" s="37" t="s">
        <v>38</v>
      </c>
      <c r="H11" s="37">
        <v>0.51</v>
      </c>
      <c r="I11" s="26">
        <v>0.1</v>
      </c>
    </row>
    <row r="12" spans="1:9">
      <c r="A12" s="37" t="s">
        <v>57</v>
      </c>
      <c r="B12" s="37" t="s">
        <v>75</v>
      </c>
      <c r="C12" s="12">
        <f t="shared" si="0"/>
        <v>0.22000000000000003</v>
      </c>
      <c r="D12" s="37">
        <v>7280</v>
      </c>
      <c r="E12" s="11">
        <f t="shared" si="1"/>
        <v>152</v>
      </c>
      <c r="F12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15.72</v>
      </c>
      <c r="G12" s="37" t="s">
        <v>39</v>
      </c>
      <c r="H12" s="37">
        <v>0.2</v>
      </c>
      <c r="I12" s="26">
        <v>0.1</v>
      </c>
    </row>
    <row r="13" spans="1:9">
      <c r="A13" s="37" t="s">
        <v>58</v>
      </c>
      <c r="B13" s="37" t="s">
        <v>76</v>
      </c>
      <c r="C13" s="12">
        <f t="shared" si="0"/>
        <v>0.25300000000000006</v>
      </c>
      <c r="D13" s="37">
        <v>6800</v>
      </c>
      <c r="E13" s="11">
        <f t="shared" si="1"/>
        <v>-480</v>
      </c>
      <c r="F13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26.79</v>
      </c>
      <c r="G13" s="37" t="s">
        <v>40</v>
      </c>
      <c r="H13" s="37">
        <v>0.23</v>
      </c>
      <c r="I13" s="26">
        <v>0.1</v>
      </c>
    </row>
    <row r="14" spans="1:9">
      <c r="A14" s="37" t="s">
        <v>59</v>
      </c>
      <c r="B14" s="37" t="s">
        <v>77</v>
      </c>
      <c r="C14" s="12">
        <f t="shared" si="0"/>
        <v>0.31900000000000001</v>
      </c>
      <c r="D14" s="37">
        <v>6400</v>
      </c>
      <c r="E14" s="11">
        <f t="shared" si="1"/>
        <v>-400</v>
      </c>
      <c r="F14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25.57</v>
      </c>
      <c r="G14" s="37" t="s">
        <v>41</v>
      </c>
      <c r="H14" s="37">
        <v>0.28999999999999998</v>
      </c>
      <c r="I14" s="26">
        <v>0.1</v>
      </c>
    </row>
    <row r="15" spans="1:9">
      <c r="A15" s="37" t="s">
        <v>60</v>
      </c>
      <c r="B15" s="37" t="s">
        <v>78</v>
      </c>
      <c r="C15" s="12">
        <f t="shared" si="0"/>
        <v>0.17600000000000002</v>
      </c>
      <c r="D15" s="37">
        <v>6000</v>
      </c>
      <c r="E15" s="11">
        <f t="shared" si="1"/>
        <v>-400</v>
      </c>
      <c r="F15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21.28</v>
      </c>
      <c r="G15" s="37" t="s">
        <v>42</v>
      </c>
      <c r="H15" s="37">
        <v>0.16</v>
      </c>
      <c r="I15" s="26">
        <v>0.1</v>
      </c>
    </row>
    <row r="16" spans="1:9">
      <c r="A16" s="37" t="s">
        <v>61</v>
      </c>
      <c r="B16" s="37" t="s">
        <v>79</v>
      </c>
      <c r="C16" s="12">
        <f t="shared" si="0"/>
        <v>0.15400000000000003</v>
      </c>
      <c r="D16" s="37">
        <v>5600</v>
      </c>
      <c r="E16" s="11">
        <f t="shared" si="1"/>
        <v>-400</v>
      </c>
      <c r="F16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20.62</v>
      </c>
      <c r="G16" s="37" t="s">
        <v>43</v>
      </c>
      <c r="H16" s="37">
        <v>0.14000000000000001</v>
      </c>
      <c r="I16" s="26">
        <v>0.1</v>
      </c>
    </row>
    <row r="17" spans="1:9">
      <c r="A17" s="37" t="s">
        <v>62</v>
      </c>
      <c r="B17" s="37" t="s">
        <v>80</v>
      </c>
      <c r="C17" s="12">
        <f t="shared" si="0"/>
        <v>0.13200000000000001</v>
      </c>
      <c r="D17" s="37">
        <v>5200</v>
      </c>
      <c r="E17" s="11">
        <f t="shared" si="1"/>
        <v>-400</v>
      </c>
      <c r="F17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19.96</v>
      </c>
      <c r="G17" s="37" t="s">
        <v>44</v>
      </c>
      <c r="H17" s="37">
        <v>0.12</v>
      </c>
      <c r="I17" s="26">
        <v>0.1</v>
      </c>
    </row>
    <row r="18" spans="1:9">
      <c r="A18" s="37" t="s">
        <v>63</v>
      </c>
      <c r="B18" s="37" t="s">
        <v>81</v>
      </c>
      <c r="C18" s="12">
        <f t="shared" si="0"/>
        <v>0.11000000000000001</v>
      </c>
      <c r="D18" s="37">
        <v>4800</v>
      </c>
      <c r="E18" s="11">
        <f t="shared" si="1"/>
        <v>-400</v>
      </c>
      <c r="F18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19.3</v>
      </c>
      <c r="G18" s="37" t="s">
        <v>45</v>
      </c>
      <c r="H18" s="37">
        <v>0.1</v>
      </c>
      <c r="I18" s="26">
        <v>0.1</v>
      </c>
    </row>
    <row r="19" spans="1:9">
      <c r="A19" s="37" t="s">
        <v>64</v>
      </c>
      <c r="B19" s="37" t="s">
        <v>82</v>
      </c>
      <c r="C19" s="12">
        <f t="shared" si="0"/>
        <v>0.16500000000000001</v>
      </c>
      <c r="D19" s="37">
        <v>4400</v>
      </c>
      <c r="E19" s="11">
        <f t="shared" si="1"/>
        <v>-400</v>
      </c>
      <c r="F19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20.95</v>
      </c>
      <c r="G19" s="37" t="s">
        <v>46</v>
      </c>
      <c r="H19" s="37">
        <v>0.15</v>
      </c>
      <c r="I19" s="26">
        <v>0.1</v>
      </c>
    </row>
    <row r="20" spans="1:9">
      <c r="A20" s="37" t="s">
        <v>65</v>
      </c>
      <c r="B20" s="37" t="s">
        <v>79</v>
      </c>
      <c r="C20" s="12">
        <f t="shared" si="0"/>
        <v>0.14300000000000002</v>
      </c>
      <c r="D20" s="37">
        <v>4170</v>
      </c>
      <c r="E20" s="11">
        <f t="shared" si="1"/>
        <v>-230</v>
      </c>
      <c r="F20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13.49</v>
      </c>
      <c r="G20" s="37" t="s">
        <v>47</v>
      </c>
      <c r="H20" s="37">
        <v>0.13</v>
      </c>
      <c r="I20" s="26">
        <v>0.1</v>
      </c>
    </row>
    <row r="21" spans="1:9">
      <c r="A21" s="37" t="s">
        <v>66</v>
      </c>
      <c r="B21" s="37" t="s">
        <v>83</v>
      </c>
      <c r="C21" s="12">
        <f t="shared" si="0"/>
        <v>0.96800000000000008</v>
      </c>
      <c r="D21" s="37">
        <v>3825</v>
      </c>
      <c r="E21" s="11">
        <f t="shared" si="1"/>
        <v>-345</v>
      </c>
      <c r="F21" s="23">
        <f>IF(Table1[[#This Row],[Elevation Change]]&gt;=0,((Table1[[#This Row],[Distance]]/Flat_MPH) + (Table1[[#This Row],[Elevation Change]]/Uphill_FtPH))*60,((Table1[[#This Row],[Distance]]/Flat_MPH) + (-Table1[[#This Row],[Elevation Change]]/Downhill_FtPH))*60)</f>
        <v>42.84</v>
      </c>
      <c r="G21" s="37" t="s">
        <v>30</v>
      </c>
      <c r="H21" s="37">
        <v>0.88</v>
      </c>
      <c r="I21" s="26">
        <v>0.1</v>
      </c>
    </row>
    <row r="22" spans="1:9">
      <c r="A22" s="14" t="s">
        <v>4</v>
      </c>
      <c r="B22" s="32"/>
      <c r="C22" s="33">
        <f>SUBTOTAL(109,Table1[Distance])</f>
        <v>9.1240000000000006</v>
      </c>
      <c r="D22" s="32"/>
      <c r="E22" s="34"/>
      <c r="F22" s="35"/>
      <c r="G22" s="36"/>
      <c r="H22" s="29"/>
      <c r="I22" s="29"/>
    </row>
    <row r="23" spans="1:9">
      <c r="A23" s="9"/>
      <c r="B23" s="10"/>
      <c r="C23" s="20"/>
      <c r="D23" s="10"/>
      <c r="E23" s="13"/>
      <c r="F23" s="24"/>
      <c r="G23" s="10"/>
    </row>
    <row r="24" spans="1:9">
      <c r="A24" s="30" t="s">
        <v>24</v>
      </c>
      <c r="B24" s="31">
        <v>2</v>
      </c>
      <c r="C24" s="20"/>
      <c r="D24" s="10"/>
      <c r="E24" s="13"/>
      <c r="F24" s="24"/>
      <c r="G24" s="10"/>
    </row>
    <row r="25" spans="1:9">
      <c r="A25" s="30" t="s">
        <v>25</v>
      </c>
      <c r="B25" s="5">
        <v>1000</v>
      </c>
      <c r="G25" s="8"/>
    </row>
    <row r="26" spans="1:9">
      <c r="A26" s="30" t="s">
        <v>26</v>
      </c>
      <c r="B26" s="5">
        <v>1500</v>
      </c>
      <c r="G26" s="7"/>
    </row>
    <row r="28" spans="1:9">
      <c r="A28" s="15"/>
      <c r="B28" s="16" t="s">
        <v>20</v>
      </c>
      <c r="C28" s="16" t="s">
        <v>22</v>
      </c>
      <c r="D28" s="18" t="s">
        <v>19</v>
      </c>
      <c r="E28" s="18" t="s">
        <v>21</v>
      </c>
      <c r="F28" s="3"/>
    </row>
    <row r="29" spans="1:9">
      <c r="A29" s="28" t="s">
        <v>24</v>
      </c>
      <c r="B29" s="31">
        <v>1.75</v>
      </c>
      <c r="C29" s="31">
        <v>2.25</v>
      </c>
      <c r="D29" s="31">
        <v>2</v>
      </c>
      <c r="E29" s="31">
        <v>2</v>
      </c>
      <c r="F29" s="3"/>
    </row>
    <row r="30" spans="1:9">
      <c r="A30" s="28" t="s">
        <v>27</v>
      </c>
      <c r="B30" s="5">
        <v>800</v>
      </c>
      <c r="C30" s="5">
        <v>1200</v>
      </c>
      <c r="D30" s="5">
        <v>1000</v>
      </c>
      <c r="E30" s="5">
        <v>1000</v>
      </c>
      <c r="F30" s="3"/>
    </row>
    <row r="31" spans="1:9">
      <c r="A31" s="28" t="s">
        <v>28</v>
      </c>
      <c r="B31" s="5">
        <v>1000</v>
      </c>
      <c r="C31" s="5">
        <v>1400</v>
      </c>
      <c r="D31" s="5">
        <v>1200</v>
      </c>
      <c r="E31" s="5">
        <v>6000</v>
      </c>
      <c r="F31" s="3"/>
    </row>
    <row r="33" spans="1:7" ht="15.75" customHeight="1">
      <c r="A33" s="14" t="s">
        <v>23</v>
      </c>
      <c r="B33" s="38" t="s">
        <v>29</v>
      </c>
      <c r="C33" s="38"/>
      <c r="D33" s="38"/>
      <c r="E33" s="38"/>
      <c r="F33" s="38"/>
    </row>
    <row r="35" spans="1:7" ht="16.5" thickBot="1">
      <c r="A35" s="21" t="s">
        <v>8</v>
      </c>
      <c r="B35" s="21"/>
      <c r="C35" s="29"/>
    </row>
    <row r="36" spans="1:7" ht="16.5" thickTop="1">
      <c r="A36" t="s">
        <v>9</v>
      </c>
      <c r="B36">
        <v>0.30480000000000002</v>
      </c>
      <c r="C36" s="1"/>
    </row>
    <row r="37" spans="1:7">
      <c r="A37" t="s">
        <v>10</v>
      </c>
      <c r="B37">
        <v>3.28</v>
      </c>
      <c r="C37" s="1"/>
    </row>
    <row r="38" spans="1:7">
      <c r="A38" t="s">
        <v>11</v>
      </c>
      <c r="B38">
        <v>1.609</v>
      </c>
      <c r="C38" s="1"/>
    </row>
    <row r="39" spans="1:7">
      <c r="A39" t="s">
        <v>12</v>
      </c>
      <c r="B39">
        <v>0.62136999999999998</v>
      </c>
      <c r="C39" s="1"/>
    </row>
    <row r="40" spans="1:7">
      <c r="A40" s="1" t="s">
        <v>18</v>
      </c>
      <c r="B40">
        <v>0.02</v>
      </c>
      <c r="C40" s="1"/>
    </row>
    <row r="41" spans="1:7">
      <c r="A41" s="17" t="s">
        <v>13</v>
      </c>
      <c r="B41" s="2">
        <v>328</v>
      </c>
      <c r="G41" s="7"/>
    </row>
    <row r="42" spans="1:7">
      <c r="A42" s="17" t="s">
        <v>14</v>
      </c>
      <c r="B42">
        <v>1.609</v>
      </c>
      <c r="G42" s="7"/>
    </row>
  </sheetData>
  <mergeCells count="2">
    <mergeCell ref="B33:F33"/>
    <mergeCell ref="A1:I1"/>
  </mergeCells>
  <phoneticPr fontId="0" type="noConversion"/>
  <conditionalFormatting sqref="A1:A1048576">
    <cfRule type="containsText" dxfId="23" priority="1" operator="containsText" text="Camp">
      <formula>NOT(ISERROR(SEARCH("Camp",A1)))</formula>
    </cfRule>
  </conditionalFormatting>
  <pageMargins left="0.75" right="0.75" top="1" bottom="1" header="0.5" footer="0.5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" sqref="B2:B19"/>
    </sheetView>
  </sheetViews>
  <sheetFormatPr defaultRowHeight="15.75"/>
  <cols>
    <col min="1" max="1" width="20.5" bestFit="1" customWidth="1"/>
    <col min="3" max="3" width="19.25" bestFit="1" customWidth="1"/>
    <col min="5" max="5" width="19.25" bestFit="1" customWidth="1"/>
  </cols>
  <sheetData>
    <row r="1" spans="1:5">
      <c r="A1" t="s">
        <v>48</v>
      </c>
      <c r="D1">
        <v>3825</v>
      </c>
      <c r="E1" t="s">
        <v>30</v>
      </c>
    </row>
    <row r="2" spans="1:5">
      <c r="A2" t="s">
        <v>49</v>
      </c>
      <c r="B2">
        <v>1.29</v>
      </c>
      <c r="C2" t="s">
        <v>67</v>
      </c>
      <c r="D2">
        <v>4222</v>
      </c>
      <c r="E2" t="s">
        <v>31</v>
      </c>
    </row>
    <row r="3" spans="1:5">
      <c r="A3" t="s">
        <v>50</v>
      </c>
      <c r="B3">
        <v>0.65</v>
      </c>
      <c r="C3" t="s">
        <v>68</v>
      </c>
      <c r="D3">
        <v>4797</v>
      </c>
      <c r="E3" t="s">
        <v>32</v>
      </c>
    </row>
    <row r="4" spans="1:5">
      <c r="A4" t="s">
        <v>51</v>
      </c>
      <c r="B4">
        <v>0.78</v>
      </c>
      <c r="C4" t="s">
        <v>69</v>
      </c>
      <c r="D4">
        <v>5180</v>
      </c>
      <c r="E4" t="s">
        <v>33</v>
      </c>
    </row>
    <row r="5" spans="1:5">
      <c r="A5" t="s">
        <v>52</v>
      </c>
      <c r="B5">
        <v>0.3</v>
      </c>
      <c r="C5" t="s">
        <v>70</v>
      </c>
      <c r="D5">
        <v>5454</v>
      </c>
      <c r="E5" t="s">
        <v>34</v>
      </c>
    </row>
    <row r="6" spans="1:5">
      <c r="A6" t="s">
        <v>53</v>
      </c>
      <c r="B6">
        <v>0.7</v>
      </c>
      <c r="C6" t="s">
        <v>71</v>
      </c>
      <c r="D6">
        <v>6392</v>
      </c>
      <c r="E6" t="s">
        <v>35</v>
      </c>
    </row>
    <row r="7" spans="1:5">
      <c r="A7" t="s">
        <v>54</v>
      </c>
      <c r="B7">
        <v>0.37</v>
      </c>
      <c r="C7" t="s">
        <v>72</v>
      </c>
      <c r="D7">
        <v>6676</v>
      </c>
      <c r="E7" t="s">
        <v>36</v>
      </c>
    </row>
    <row r="8" spans="1:5">
      <c r="A8" t="s">
        <v>55</v>
      </c>
      <c r="B8">
        <v>0.67</v>
      </c>
      <c r="C8" t="s">
        <v>73</v>
      </c>
      <c r="D8">
        <v>7162</v>
      </c>
      <c r="E8" t="s">
        <v>37</v>
      </c>
    </row>
    <row r="9" spans="1:5">
      <c r="A9" t="s">
        <v>56</v>
      </c>
      <c r="B9">
        <v>0.51</v>
      </c>
      <c r="C9" t="s">
        <v>74</v>
      </c>
      <c r="D9">
        <v>7128</v>
      </c>
      <c r="E9" t="s">
        <v>38</v>
      </c>
    </row>
    <row r="10" spans="1:5">
      <c r="A10" t="s">
        <v>57</v>
      </c>
      <c r="B10">
        <v>0.2</v>
      </c>
      <c r="C10" t="s">
        <v>75</v>
      </c>
      <c r="D10">
        <v>7280</v>
      </c>
      <c r="E10" t="s">
        <v>39</v>
      </c>
    </row>
    <row r="11" spans="1:5">
      <c r="A11" t="s">
        <v>58</v>
      </c>
      <c r="B11">
        <v>0.23</v>
      </c>
      <c r="C11" t="s">
        <v>76</v>
      </c>
      <c r="D11">
        <v>6800</v>
      </c>
      <c r="E11" t="s">
        <v>40</v>
      </c>
    </row>
    <row r="12" spans="1:5">
      <c r="A12" t="s">
        <v>59</v>
      </c>
      <c r="B12">
        <v>0.28999999999999998</v>
      </c>
      <c r="C12" t="s">
        <v>77</v>
      </c>
      <c r="D12">
        <v>6400</v>
      </c>
      <c r="E12" t="s">
        <v>41</v>
      </c>
    </row>
    <row r="13" spans="1:5">
      <c r="A13" t="s">
        <v>60</v>
      </c>
      <c r="B13">
        <v>0.16</v>
      </c>
      <c r="C13" t="s">
        <v>78</v>
      </c>
      <c r="D13">
        <v>6000</v>
      </c>
      <c r="E13" t="s">
        <v>42</v>
      </c>
    </row>
    <row r="14" spans="1:5">
      <c r="A14" t="s">
        <v>61</v>
      </c>
      <c r="B14">
        <v>0.14000000000000001</v>
      </c>
      <c r="C14" t="s">
        <v>79</v>
      </c>
      <c r="D14">
        <v>5600</v>
      </c>
      <c r="E14" t="s">
        <v>43</v>
      </c>
    </row>
    <row r="15" spans="1:5">
      <c r="A15" t="s">
        <v>62</v>
      </c>
      <c r="B15">
        <v>0.12</v>
      </c>
      <c r="C15" t="s">
        <v>80</v>
      </c>
      <c r="D15">
        <v>5200</v>
      </c>
      <c r="E15" t="s">
        <v>44</v>
      </c>
    </row>
    <row r="16" spans="1:5">
      <c r="A16" t="s">
        <v>63</v>
      </c>
      <c r="B16">
        <v>0.1</v>
      </c>
      <c r="C16" t="s">
        <v>81</v>
      </c>
      <c r="D16">
        <v>4800</v>
      </c>
      <c r="E16" t="s">
        <v>45</v>
      </c>
    </row>
    <row r="17" spans="1:5">
      <c r="A17" t="s">
        <v>64</v>
      </c>
      <c r="B17">
        <v>0.15</v>
      </c>
      <c r="C17" t="s">
        <v>82</v>
      </c>
      <c r="D17">
        <v>4400</v>
      </c>
      <c r="E17" t="s">
        <v>46</v>
      </c>
    </row>
    <row r="18" spans="1:5">
      <c r="A18" t="s">
        <v>65</v>
      </c>
      <c r="B18">
        <v>0.13</v>
      </c>
      <c r="C18" t="s">
        <v>79</v>
      </c>
      <c r="D18">
        <v>4170</v>
      </c>
      <c r="E18" t="s">
        <v>47</v>
      </c>
    </row>
    <row r="19" spans="1:5">
      <c r="A19" t="s">
        <v>66</v>
      </c>
      <c r="B19">
        <v>0.88</v>
      </c>
      <c r="C19" t="s">
        <v>83</v>
      </c>
      <c r="D19">
        <v>3825</v>
      </c>
      <c r="E19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Segments</vt:lpstr>
      <vt:lpstr>Work</vt:lpstr>
      <vt:lpstr>Downhill_FtPH</vt:lpstr>
      <vt:lpstr>Flat_MPH</vt:lpstr>
      <vt:lpstr>Segments!Print_Area</vt:lpstr>
      <vt:lpstr>Segments!Print_Titles</vt:lpstr>
      <vt:lpstr>Uphill_FtPH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2016-08-02T23:18:51Z</cp:lastPrinted>
  <dcterms:created xsi:type="dcterms:W3CDTF">2001-06-03T03:30:07Z</dcterms:created>
  <dcterms:modified xsi:type="dcterms:W3CDTF">2016-09-07T00:17:35Z</dcterms:modified>
</cp:coreProperties>
</file>